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485" activeTab="1"/>
  </bookViews>
  <sheets>
    <sheet name="Introduction" sheetId="4" r:id="rId1"/>
    <sheet name="Opacity" sheetId="5" r:id="rId2"/>
  </sheets>
  <calcPr calcId="145621"/>
</workbook>
</file>

<file path=xl/calcChain.xml><?xml version="1.0" encoding="utf-8"?>
<calcChain xmlns="http://schemas.openxmlformats.org/spreadsheetml/2006/main">
  <c r="B99" i="5" l="1"/>
  <c r="B100" i="5"/>
  <c r="B101" i="5" s="1"/>
  <c r="B102" i="5" s="1"/>
  <c r="B103" i="5" s="1"/>
  <c r="B104" i="5" s="1"/>
  <c r="B105" i="5" s="1"/>
  <c r="B106" i="5" s="1"/>
  <c r="B107" i="5" s="1"/>
  <c r="B98" i="5" l="1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G10" i="5"/>
  <c r="G7" i="5"/>
  <c r="C49" i="5" s="1"/>
  <c r="C20" i="5" l="1"/>
  <c r="C26" i="5"/>
  <c r="C28" i="5"/>
  <c r="C32" i="5"/>
  <c r="C34" i="5"/>
  <c r="C36" i="5"/>
  <c r="C40" i="5"/>
  <c r="C42" i="5"/>
  <c r="C44" i="5"/>
  <c r="C21" i="5"/>
  <c r="C23" i="5"/>
  <c r="C25" i="5"/>
  <c r="C29" i="5"/>
  <c r="C31" i="5"/>
  <c r="C33" i="5"/>
  <c r="C35" i="5"/>
  <c r="C37" i="5"/>
  <c r="C39" i="5"/>
  <c r="C41" i="5"/>
  <c r="C43" i="5"/>
  <c r="C45" i="5"/>
  <c r="C47" i="5"/>
  <c r="C50" i="5"/>
  <c r="C65" i="5" s="1"/>
  <c r="C22" i="5"/>
  <c r="C30" i="5"/>
  <c r="C38" i="5"/>
  <c r="C48" i="5"/>
  <c r="C24" i="5"/>
  <c r="C46" i="5"/>
  <c r="C27" i="5"/>
  <c r="C51" i="5" l="1"/>
  <c r="C63" i="5"/>
  <c r="C69" i="5"/>
  <c r="C78" i="5"/>
  <c r="C57" i="5"/>
  <c r="C77" i="5"/>
  <c r="C76" i="5"/>
  <c r="C64" i="5"/>
  <c r="C71" i="5"/>
  <c r="C58" i="5"/>
  <c r="C52" i="5"/>
  <c r="C67" i="5"/>
  <c r="C70" i="5"/>
  <c r="C53" i="5"/>
  <c r="C81" i="5"/>
  <c r="C102" i="5" s="1"/>
  <c r="C68" i="5"/>
  <c r="C80" i="5"/>
  <c r="C79" i="5"/>
  <c r="C61" i="5"/>
  <c r="C72" i="5"/>
  <c r="C60" i="5"/>
  <c r="C62" i="5"/>
  <c r="C59" i="5"/>
  <c r="C73" i="5"/>
  <c r="C55" i="5"/>
  <c r="C74" i="5"/>
  <c r="C66" i="5"/>
  <c r="C56" i="5"/>
  <c r="C54" i="5"/>
  <c r="C75" i="5"/>
  <c r="C101" i="5" l="1"/>
  <c r="C105" i="5"/>
  <c r="C85" i="5"/>
  <c r="C82" i="5"/>
  <c r="C84" i="5"/>
  <c r="C83" i="5"/>
  <c r="C98" i="5"/>
  <c r="C104" i="5"/>
  <c r="C91" i="5"/>
  <c r="C90" i="5"/>
  <c r="C103" i="5"/>
  <c r="C93" i="5"/>
  <c r="C92" i="5"/>
  <c r="C99" i="5"/>
  <c r="C87" i="5"/>
  <c r="C95" i="5"/>
  <c r="C86" i="5"/>
  <c r="C94" i="5"/>
  <c r="C100" i="5"/>
  <c r="C106" i="5"/>
  <c r="C89" i="5"/>
  <c r="C97" i="5"/>
  <c r="C88" i="5"/>
  <c r="C96" i="5"/>
  <c r="C107" i="5"/>
  <c r="L7" i="5" s="1"/>
  <c r="L8" i="5" s="1"/>
</calcChain>
</file>

<file path=xl/sharedStrings.xml><?xml version="1.0" encoding="utf-8"?>
<sst xmlns="http://schemas.openxmlformats.org/spreadsheetml/2006/main" count="44" uniqueCount="42">
  <si>
    <t>x</t>
  </si>
  <si>
    <t>Introduction</t>
  </si>
  <si>
    <t>Aerosols are small particles suspended in the air that cause light to be dimmed. They also scaller blue light more strongly</t>
  </si>
  <si>
    <t>than red light, which is why sunsets can be very red while the rest of the sky has a bluish color.</t>
  </si>
  <si>
    <t>How it works</t>
  </si>
  <si>
    <t>Open the Opacity tab</t>
  </si>
  <si>
    <t>Exploring Opacity and Extinction</t>
  </si>
  <si>
    <t>meters</t>
  </si>
  <si>
    <t>Brightness</t>
  </si>
  <si>
    <t>Opaque</t>
  </si>
  <si>
    <t>Transparent</t>
  </si>
  <si>
    <t>More</t>
  </si>
  <si>
    <t>(%)</t>
  </si>
  <si>
    <t>Percent</t>
  </si>
  <si>
    <t>Data Table</t>
  </si>
  <si>
    <t>© Jorge Royan / http://www.royan.com.ar</t>
  </si>
  <si>
    <t xml:space="preserve">Background image from </t>
  </si>
  <si>
    <t>Initial Intensity</t>
  </si>
  <si>
    <t>Final Intensity</t>
  </si>
  <si>
    <t>Extinction</t>
  </si>
  <si>
    <t>The background image shows smoke from the smoke stack of an electric power station. Usually coal-fired plants eject</t>
  </si>
  <si>
    <t>carbon dioxide, water vapor and various unburned or partially burned ash, dust and other aerosols. Most of the</t>
  </si>
  <si>
    <t>smoke you see is water droplets in aerosol form, which cause the familiar smoky haze.</t>
  </si>
  <si>
    <t>This program looks at a layer of aerosols in a 100-meter section of the atmosphere. The aerosol layer is called the Absorber</t>
  </si>
  <si>
    <t>in the displayed diagram. The surrounding air is considered to be perfectly clean. Sunlight enters this layer from the left</t>
  </si>
  <si>
    <t>and passes through the absorber layer from left to right until it escapes back into open air on the right.</t>
  </si>
  <si>
    <t xml:space="preserve">The slider controls the opacity of the absorber material. To make the layer opaque, move the slider to the left. </t>
  </si>
  <si>
    <t>To make the layer transparent, move the slider to the right.</t>
  </si>
  <si>
    <t>The number below the slider gives the opacity of the absorber, and when miultiplied by the distance light has traveled</t>
  </si>
  <si>
    <t>through the absorber from the surface, it gives the optical depth of the material.</t>
  </si>
  <si>
    <t>The amount of light lost from the surface to the location, X, is given by  P=100xexp(-optical depth)</t>
  </si>
  <si>
    <t>The plotted blue line gives the intensity of the light at each location through the air and absorber</t>
  </si>
  <si>
    <t xml:space="preserve">The vertical red lines show the boundary of the absorber, approximated as a slab of material with a thickness of </t>
  </si>
  <si>
    <t>40 meters.</t>
  </si>
  <si>
    <t>Developed by Dr. Sten Odenwald</t>
  </si>
  <si>
    <t>National Institute of Aerospace</t>
  </si>
  <si>
    <t>SpaceMath@NASA</t>
  </si>
  <si>
    <t>http://spacemath.gsfc.nasa.gov</t>
  </si>
  <si>
    <t>This spreadsheet will let you explore how aerosols change the transmission of light through then air by examining</t>
  </si>
  <si>
    <t>the material emitted by a smokestack. This material consists of water droplets and unburned coal ash, which absorb light.</t>
  </si>
  <si>
    <t>Select opacity 1</t>
  </si>
  <si>
    <t>Select opacity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</si>
</sst>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12" x14ac:knownFonts="1">
    <font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rgb="FFEAEAEA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/>
    <xf numFmtId="0" fontId="2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/>
    <xf numFmtId="0" fontId="0" fillId="3" borderId="0" xfId="0" applyFill="1"/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9" fillId="0" borderId="0" xfId="0" applyFont="1"/>
    <xf numFmtId="0" fontId="10" fillId="0" borderId="0" xfId="1"/>
    <xf numFmtId="0" fontId="7" fillId="2" borderId="0" xfId="0" applyFont="1" applyFill="1" applyAlignment="1">
      <alignment horizontal="center"/>
    </xf>
    <xf numFmtId="164" fontId="7" fillId="2" borderId="0" xfId="0" applyNumberFormat="1" applyFont="1" applyFill="1" applyAlignment="1">
      <alignment horizontal="center"/>
    </xf>
    <xf numFmtId="0" fontId="0" fillId="0" borderId="0" xfId="0" applyFont="1"/>
    <xf numFmtId="0" fontId="0" fillId="0" borderId="0" xfId="0" applyAlignment="1">
      <alignment horizontal="left"/>
    </xf>
    <xf numFmtId="0" fontId="10" fillId="0" borderId="0" xfId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165" fontId="6" fillId="0" borderId="0" xfId="0" applyNumberFormat="1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25375432111862"/>
          <c:y val="3.7906664106011137E-2"/>
          <c:w val="0.77817417560114288"/>
          <c:h val="0.74681518468727992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Opacity!$B$17:$B$107</c:f>
              <c:numCache>
                <c:formatCode>General</c:formatCode>
                <c:ptCount val="91"/>
                <c:pt idx="0">
                  <c:v>1</c:v>
                </c:pt>
                <c:pt idx="1">
                  <c:v>30</c:v>
                </c:pt>
                <c:pt idx="2">
                  <c:v>30.1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44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50</c:v>
                </c:pt>
                <c:pt idx="23">
                  <c:v>51</c:v>
                </c:pt>
                <c:pt idx="24">
                  <c:v>52</c:v>
                </c:pt>
                <c:pt idx="25">
                  <c:v>53</c:v>
                </c:pt>
                <c:pt idx="26">
                  <c:v>54</c:v>
                </c:pt>
                <c:pt idx="27">
                  <c:v>55</c:v>
                </c:pt>
                <c:pt idx="28">
                  <c:v>56</c:v>
                </c:pt>
                <c:pt idx="29">
                  <c:v>57</c:v>
                </c:pt>
                <c:pt idx="30">
                  <c:v>58</c:v>
                </c:pt>
                <c:pt idx="31">
                  <c:v>59</c:v>
                </c:pt>
                <c:pt idx="32">
                  <c:v>60</c:v>
                </c:pt>
                <c:pt idx="33">
                  <c:v>60.1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  <c:pt idx="56">
                  <c:v>83</c:v>
                </c:pt>
                <c:pt idx="57">
                  <c:v>84</c:v>
                </c:pt>
                <c:pt idx="58">
                  <c:v>85</c:v>
                </c:pt>
                <c:pt idx="59">
                  <c:v>86</c:v>
                </c:pt>
                <c:pt idx="60">
                  <c:v>87</c:v>
                </c:pt>
                <c:pt idx="61">
                  <c:v>88</c:v>
                </c:pt>
                <c:pt idx="62">
                  <c:v>89</c:v>
                </c:pt>
                <c:pt idx="63">
                  <c:v>90</c:v>
                </c:pt>
                <c:pt idx="64">
                  <c:v>90.1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  <c:pt idx="74">
                  <c:v>100</c:v>
                </c:pt>
                <c:pt idx="75">
                  <c:v>101</c:v>
                </c:pt>
                <c:pt idx="76">
                  <c:v>102</c:v>
                </c:pt>
                <c:pt idx="77">
                  <c:v>103</c:v>
                </c:pt>
                <c:pt idx="78">
                  <c:v>104</c:v>
                </c:pt>
                <c:pt idx="79">
                  <c:v>105</c:v>
                </c:pt>
                <c:pt idx="80">
                  <c:v>106</c:v>
                </c:pt>
                <c:pt idx="81">
                  <c:v>107</c:v>
                </c:pt>
                <c:pt idx="82">
                  <c:v>108</c:v>
                </c:pt>
                <c:pt idx="83">
                  <c:v>109</c:v>
                </c:pt>
                <c:pt idx="84">
                  <c:v>110</c:v>
                </c:pt>
                <c:pt idx="85">
                  <c:v>111</c:v>
                </c:pt>
                <c:pt idx="86">
                  <c:v>112</c:v>
                </c:pt>
                <c:pt idx="87">
                  <c:v>113</c:v>
                </c:pt>
                <c:pt idx="88">
                  <c:v>114</c:v>
                </c:pt>
                <c:pt idx="89">
                  <c:v>115</c:v>
                </c:pt>
                <c:pt idx="90">
                  <c:v>116</c:v>
                </c:pt>
              </c:numCache>
            </c:numRef>
          </c:xVal>
          <c:yVal>
            <c:numRef>
              <c:f>Opacity!$C$17:$C$107</c:f>
              <c:numCache>
                <c:formatCode>0.00</c:formatCode>
                <c:ptCount val="9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99.361024545257564</c:v>
                </c:pt>
                <c:pt idx="4">
                  <c:v>98.726131986832755</c:v>
                </c:pt>
                <c:pt idx="5">
                  <c:v>98.095296236020275</c:v>
                </c:pt>
                <c:pt idx="6">
                  <c:v>97.468491370815215</c:v>
                </c:pt>
                <c:pt idx="7">
                  <c:v>96.845691634847952</c:v>
                </c:pt>
                <c:pt idx="8">
                  <c:v>96.226871436325723</c:v>
                </c:pt>
                <c:pt idx="9">
                  <c:v>95.61200534698105</c:v>
                </c:pt>
                <c:pt idx="10">
                  <c:v>95.001068101026803</c:v>
                </c:pt>
                <c:pt idx="11">
                  <c:v>94.394034594118096</c:v>
                </c:pt>
                <c:pt idx="12">
                  <c:v>93.790879882320581</c:v>
                </c:pt>
                <c:pt idx="13">
                  <c:v>93.191579181085601</c:v>
                </c:pt>
                <c:pt idx="14">
                  <c:v>92.596107864231598</c:v>
                </c:pt>
                <c:pt idx="15">
                  <c:v>92.004441462932334</c:v>
                </c:pt>
                <c:pt idx="16">
                  <c:v>91.416555664711311</c:v>
                </c:pt>
                <c:pt idx="17">
                  <c:v>90.832426312442848</c:v>
                </c:pt>
                <c:pt idx="18">
                  <c:v>90.25202940335933</c:v>
                </c:pt>
                <c:pt idx="19">
                  <c:v>89.675341088064926</c:v>
                </c:pt>
                <c:pt idx="20">
                  <c:v>89.102337669555638</c:v>
                </c:pt>
                <c:pt idx="21">
                  <c:v>88.53299560224545</c:v>
                </c:pt>
                <c:pt idx="22">
                  <c:v>87.967291490998903</c:v>
                </c:pt>
                <c:pt idx="23">
                  <c:v>87.405202090169681</c:v>
                </c:pt>
                <c:pt idx="24">
                  <c:v>86.846704302645477</c:v>
                </c:pt>
                <c:pt idx="25">
                  <c:v>86.291775178898817</c:v>
                </c:pt>
                <c:pt idx="26">
                  <c:v>85.740391916044118</c:v>
                </c:pt>
                <c:pt idx="27">
                  <c:v>85.192531856900629</c:v>
                </c:pt>
                <c:pt idx="28">
                  <c:v>84.648172489061409</c:v>
                </c:pt>
                <c:pt idx="29">
                  <c:v>84.107291443968265</c:v>
                </c:pt>
                <c:pt idx="30">
                  <c:v>83.569866495992613</c:v>
                </c:pt>
                <c:pt idx="31">
                  <c:v>83.035875561522204</c:v>
                </c:pt>
                <c:pt idx="32">
                  <c:v>82.505296698053598</c:v>
                </c:pt>
                <c:pt idx="33">
                  <c:v>82.452425635013711</c:v>
                </c:pt>
                <c:pt idx="34">
                  <c:v>82.224341615694073</c:v>
                </c:pt>
                <c:pt idx="35">
                  <c:v>81.996888533784329</c:v>
                </c:pt>
                <c:pt idx="36">
                  <c:v>81.770064643953887</c:v>
                </c:pt>
                <c:pt idx="37">
                  <c:v>81.543868205700178</c:v>
                </c:pt>
                <c:pt idx="38">
                  <c:v>81.3182974833353</c:v>
                </c:pt>
                <c:pt idx="39">
                  <c:v>81.0933507459727</c:v>
                </c:pt>
                <c:pt idx="40">
                  <c:v>80.869026267513902</c:v>
                </c:pt>
                <c:pt idx="41">
                  <c:v>80.64532232663521</c:v>
                </c:pt>
                <c:pt idx="42">
                  <c:v>80.422237206774597</c:v>
                </c:pt>
                <c:pt idx="43">
                  <c:v>80.19976919611841</c:v>
                </c:pt>
                <c:pt idx="44">
                  <c:v>79.977916587588368</c:v>
                </c:pt>
                <c:pt idx="45">
                  <c:v>79.756677678828339</c:v>
                </c:pt>
                <c:pt idx="46">
                  <c:v>79.536050772191388</c:v>
                </c:pt>
                <c:pt idx="47">
                  <c:v>79.316034174726624</c:v>
                </c:pt>
                <c:pt idx="48">
                  <c:v>79.096626198166348</c:v>
                </c:pt>
                <c:pt idx="49">
                  <c:v>78.877825158912998</c:v>
                </c:pt>
                <c:pt idx="50">
                  <c:v>78.659629378026281</c:v>
                </c:pt>
                <c:pt idx="51">
                  <c:v>78.442037181210253</c:v>
                </c:pt>
                <c:pt idx="52">
                  <c:v>78.225046898800514</c:v>
                </c:pt>
                <c:pt idx="53">
                  <c:v>78.008656865751348</c:v>
                </c:pt>
                <c:pt idx="54">
                  <c:v>77.792865421622977</c:v>
                </c:pt>
                <c:pt idx="55">
                  <c:v>77.577670910568827</c:v>
                </c:pt>
                <c:pt idx="56">
                  <c:v>77.363071681322822</c:v>
                </c:pt>
                <c:pt idx="57">
                  <c:v>77.149066087186654</c:v>
                </c:pt>
                <c:pt idx="58">
                  <c:v>76.935652486017247</c:v>
                </c:pt>
                <c:pt idx="59">
                  <c:v>76.722829240214054</c:v>
                </c:pt>
                <c:pt idx="60">
                  <c:v>76.510594716706592</c:v>
                </c:pt>
                <c:pt idx="61">
                  <c:v>76.298947286941825</c:v>
                </c:pt>
                <c:pt idx="62">
                  <c:v>76.087885326871699</c:v>
                </c:pt>
                <c:pt idx="63">
                  <c:v>75.877407216940696</c:v>
                </c:pt>
                <c:pt idx="64">
                  <c:v>75.856391455486104</c:v>
                </c:pt>
                <c:pt idx="65">
                  <c:v>75.856391455486104</c:v>
                </c:pt>
                <c:pt idx="66">
                  <c:v>75.856391455486104</c:v>
                </c:pt>
                <c:pt idx="67">
                  <c:v>75.856391455486104</c:v>
                </c:pt>
                <c:pt idx="68">
                  <c:v>75.856391455486104</c:v>
                </c:pt>
                <c:pt idx="69">
                  <c:v>75.856391455486104</c:v>
                </c:pt>
                <c:pt idx="70">
                  <c:v>75.856391455486104</c:v>
                </c:pt>
                <c:pt idx="71">
                  <c:v>75.856391455486104</c:v>
                </c:pt>
                <c:pt idx="72">
                  <c:v>75.856391455486104</c:v>
                </c:pt>
                <c:pt idx="73">
                  <c:v>75.856391455486104</c:v>
                </c:pt>
                <c:pt idx="74">
                  <c:v>75.856391455486104</c:v>
                </c:pt>
                <c:pt idx="75">
                  <c:v>75.856391455486104</c:v>
                </c:pt>
                <c:pt idx="76">
                  <c:v>75.856391455486104</c:v>
                </c:pt>
                <c:pt idx="77">
                  <c:v>75.856391455486104</c:v>
                </c:pt>
                <c:pt idx="78">
                  <c:v>75.856391455486104</c:v>
                </c:pt>
                <c:pt idx="79">
                  <c:v>75.856391455486104</c:v>
                </c:pt>
                <c:pt idx="80">
                  <c:v>75.856391455486104</c:v>
                </c:pt>
                <c:pt idx="81">
                  <c:v>75.856391455486104</c:v>
                </c:pt>
                <c:pt idx="82">
                  <c:v>75.856391455486104</c:v>
                </c:pt>
                <c:pt idx="83">
                  <c:v>75.856391455486104</c:v>
                </c:pt>
                <c:pt idx="84">
                  <c:v>75.856391455486104</c:v>
                </c:pt>
                <c:pt idx="85">
                  <c:v>75.856391455486104</c:v>
                </c:pt>
                <c:pt idx="86">
                  <c:v>75.856391455486104</c:v>
                </c:pt>
                <c:pt idx="87">
                  <c:v>75.856391455486104</c:v>
                </c:pt>
                <c:pt idx="88">
                  <c:v>75.856391455486104</c:v>
                </c:pt>
                <c:pt idx="89">
                  <c:v>75.856391455486104</c:v>
                </c:pt>
                <c:pt idx="90">
                  <c:v>75.856391455486104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Opacity!$B$17:$B$90</c:f>
              <c:numCache>
                <c:formatCode>General</c:formatCode>
                <c:ptCount val="74"/>
                <c:pt idx="0">
                  <c:v>1</c:v>
                </c:pt>
                <c:pt idx="1">
                  <c:v>30</c:v>
                </c:pt>
                <c:pt idx="2">
                  <c:v>30.1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44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50</c:v>
                </c:pt>
                <c:pt idx="23">
                  <c:v>51</c:v>
                </c:pt>
                <c:pt idx="24">
                  <c:v>52</c:v>
                </c:pt>
                <c:pt idx="25">
                  <c:v>53</c:v>
                </c:pt>
                <c:pt idx="26">
                  <c:v>54</c:v>
                </c:pt>
                <c:pt idx="27">
                  <c:v>55</c:v>
                </c:pt>
                <c:pt idx="28">
                  <c:v>56</c:v>
                </c:pt>
                <c:pt idx="29">
                  <c:v>57</c:v>
                </c:pt>
                <c:pt idx="30">
                  <c:v>58</c:v>
                </c:pt>
                <c:pt idx="31">
                  <c:v>59</c:v>
                </c:pt>
                <c:pt idx="32">
                  <c:v>60</c:v>
                </c:pt>
                <c:pt idx="33">
                  <c:v>60.1</c:v>
                </c:pt>
                <c:pt idx="34">
                  <c:v>61</c:v>
                </c:pt>
                <c:pt idx="35">
                  <c:v>62</c:v>
                </c:pt>
                <c:pt idx="36">
                  <c:v>63</c:v>
                </c:pt>
                <c:pt idx="37">
                  <c:v>64</c:v>
                </c:pt>
                <c:pt idx="38">
                  <c:v>65</c:v>
                </c:pt>
                <c:pt idx="39">
                  <c:v>66</c:v>
                </c:pt>
                <c:pt idx="40">
                  <c:v>67</c:v>
                </c:pt>
                <c:pt idx="41">
                  <c:v>68</c:v>
                </c:pt>
                <c:pt idx="42">
                  <c:v>69</c:v>
                </c:pt>
                <c:pt idx="43">
                  <c:v>70</c:v>
                </c:pt>
                <c:pt idx="44">
                  <c:v>71</c:v>
                </c:pt>
                <c:pt idx="45">
                  <c:v>72</c:v>
                </c:pt>
                <c:pt idx="46">
                  <c:v>73</c:v>
                </c:pt>
                <c:pt idx="47">
                  <c:v>74</c:v>
                </c:pt>
                <c:pt idx="48">
                  <c:v>75</c:v>
                </c:pt>
                <c:pt idx="49">
                  <c:v>76</c:v>
                </c:pt>
                <c:pt idx="50">
                  <c:v>77</c:v>
                </c:pt>
                <c:pt idx="51">
                  <c:v>78</c:v>
                </c:pt>
                <c:pt idx="52">
                  <c:v>79</c:v>
                </c:pt>
                <c:pt idx="53">
                  <c:v>80</c:v>
                </c:pt>
                <c:pt idx="54">
                  <c:v>81</c:v>
                </c:pt>
                <c:pt idx="55">
                  <c:v>82</c:v>
                </c:pt>
                <c:pt idx="56">
                  <c:v>83</c:v>
                </c:pt>
                <c:pt idx="57">
                  <c:v>84</c:v>
                </c:pt>
                <c:pt idx="58">
                  <c:v>85</c:v>
                </c:pt>
                <c:pt idx="59">
                  <c:v>86</c:v>
                </c:pt>
                <c:pt idx="60">
                  <c:v>87</c:v>
                </c:pt>
                <c:pt idx="61">
                  <c:v>88</c:v>
                </c:pt>
                <c:pt idx="62">
                  <c:v>89</c:v>
                </c:pt>
                <c:pt idx="63">
                  <c:v>90</c:v>
                </c:pt>
                <c:pt idx="64">
                  <c:v>90.1</c:v>
                </c:pt>
                <c:pt idx="65">
                  <c:v>91</c:v>
                </c:pt>
                <c:pt idx="66">
                  <c:v>92</c:v>
                </c:pt>
                <c:pt idx="67">
                  <c:v>93</c:v>
                </c:pt>
                <c:pt idx="68">
                  <c:v>94</c:v>
                </c:pt>
                <c:pt idx="69">
                  <c:v>95</c:v>
                </c:pt>
                <c:pt idx="70">
                  <c:v>96</c:v>
                </c:pt>
                <c:pt idx="71">
                  <c:v>97</c:v>
                </c:pt>
                <c:pt idx="72">
                  <c:v>98</c:v>
                </c:pt>
                <c:pt idx="73">
                  <c:v>99</c:v>
                </c:pt>
              </c:numCache>
            </c:numRef>
          </c:xVal>
          <c:yVal>
            <c:numRef>
              <c:f>Opacity!$D$17:$D$90</c:f>
              <c:numCache>
                <c:formatCode>General</c:formatCode>
                <c:ptCount val="74"/>
                <c:pt idx="1">
                  <c:v>0</c:v>
                </c:pt>
                <c:pt idx="2">
                  <c:v>120</c:v>
                </c:pt>
                <c:pt idx="32">
                  <c:v>0</c:v>
                </c:pt>
                <c:pt idx="33">
                  <c:v>120</c:v>
                </c:pt>
                <c:pt idx="63">
                  <c:v>0</c:v>
                </c:pt>
                <c:pt idx="64">
                  <c:v>120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146240"/>
        <c:axId val="41152512"/>
      </c:scatterChart>
      <c:valAx>
        <c:axId val="41146240"/>
        <c:scaling>
          <c:orientation val="minMax"/>
          <c:max val="1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Distance in meters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152512"/>
        <c:crosses val="autoZero"/>
        <c:crossBetween val="midCat"/>
        <c:majorUnit val="10"/>
      </c:valAx>
      <c:valAx>
        <c:axId val="41152512"/>
        <c:scaling>
          <c:orientation val="minMax"/>
          <c:max val="12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Brightness Percent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41146240"/>
        <c:crosses val="autoZero"/>
        <c:crossBetween val="midCat"/>
      </c:valAx>
      <c:spPr>
        <a:solidFill>
          <a:schemeClr val="bg1">
            <a:lumMod val="85000"/>
            <a:alpha val="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Scroll" dx="16" fmlaLink="$F$6" horiz="1" max="100" page="10" val="31"/>
</file>

<file path=xl/ctrlProps/ctrlProp2.xml><?xml version="1.0" encoding="utf-8"?>
<formControlPr xmlns="http://schemas.microsoft.com/office/spreadsheetml/2009/9/main" objectType="Scroll" dx="16" fmlaLink="$F$9" horiz="1" max="100" page="10" val="72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4</xdr:row>
          <xdr:rowOff>180975</xdr:rowOff>
        </xdr:from>
        <xdr:to>
          <xdr:col>7</xdr:col>
          <xdr:colOff>771525</xdr:colOff>
          <xdr:row>6</xdr:row>
          <xdr:rowOff>19050</xdr:rowOff>
        </xdr:to>
        <xdr:sp macro="" textlink="">
          <xdr:nvSpPr>
            <xdr:cNvPr id="3074" name="Scroll Bar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257174</xdr:colOff>
      <xdr:row>10</xdr:row>
      <xdr:rowOff>90487</xdr:rowOff>
    </xdr:from>
    <xdr:to>
      <xdr:col>13</xdr:col>
      <xdr:colOff>85725</xdr:colOff>
      <xdr:row>26</xdr:row>
      <xdr:rowOff>166687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561975</xdr:colOff>
      <xdr:row>10</xdr:row>
      <xdr:rowOff>180975</xdr:rowOff>
    </xdr:from>
    <xdr:ext cx="434093" cy="298800"/>
    <xdr:sp macro="" textlink="">
      <xdr:nvSpPr>
        <xdr:cNvPr id="15" name="TextBox 14"/>
        <xdr:cNvSpPr txBox="1"/>
      </xdr:nvSpPr>
      <xdr:spPr>
        <a:xfrm>
          <a:off x="3571875" y="2466975"/>
          <a:ext cx="434093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Air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200025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3075" name="Scroll Bar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14</xdr:col>
      <xdr:colOff>219075</xdr:colOff>
      <xdr:row>8</xdr:row>
      <xdr:rowOff>142875</xdr:rowOff>
    </xdr:from>
    <xdr:ext cx="184731" cy="264560"/>
    <xdr:sp macro="" textlink="">
      <xdr:nvSpPr>
        <xdr:cNvPr id="2" name="TextBox 1"/>
        <xdr:cNvSpPr txBox="1"/>
      </xdr:nvSpPr>
      <xdr:spPr>
        <a:xfrm>
          <a:off x="8353425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9</xdr:col>
      <xdr:colOff>352425</xdr:colOff>
      <xdr:row>11</xdr:row>
      <xdr:rowOff>0</xdr:rowOff>
    </xdr:from>
    <xdr:to>
      <xdr:col>11</xdr:col>
      <xdr:colOff>82039</xdr:colOff>
      <xdr:row>13</xdr:row>
      <xdr:rowOff>31080</xdr:rowOff>
    </xdr:to>
    <xdr:sp macro="" textlink="">
      <xdr:nvSpPr>
        <xdr:cNvPr id="9" name="TextBox 1"/>
        <xdr:cNvSpPr txBox="1"/>
      </xdr:nvSpPr>
      <xdr:spPr>
        <a:xfrm>
          <a:off x="5362575" y="2476500"/>
          <a:ext cx="1025014" cy="41208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Medium 2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0.37855</cdr:x>
      <cdr:y>0.03197</cdr:y>
    </cdr:from>
    <cdr:to>
      <cdr:x>0.59639</cdr:x>
      <cdr:y>0.16307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81190" y="100492"/>
          <a:ext cx="1025014" cy="412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Medium 1</a:t>
          </a:r>
        </a:p>
      </cdr:txBody>
    </cdr:sp>
  </cdr:relSizeAnchor>
  <cdr:relSizeAnchor xmlns:cdr="http://schemas.openxmlformats.org/drawingml/2006/chartDrawing">
    <cdr:from>
      <cdr:x>0.80493</cdr:x>
      <cdr:y>0.02593</cdr:y>
    </cdr:from>
    <cdr:to>
      <cdr:x>0.90836</cdr:x>
      <cdr:y>0.14179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201488" y="81504"/>
          <a:ext cx="539873" cy="3641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Air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pacemath.gsfc.nasa.gov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oyan.com.ar/" TargetMode="External"/><Relationship Id="rId6" Type="http://schemas.openxmlformats.org/officeDocument/2006/relationships/ctrlProp" Target="../ctrlProps/ctrlProp1.xml"/><Relationship Id="rId5" Type="http://schemas.openxmlformats.org/officeDocument/2006/relationships/image" Target="../media/image2.jpeg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4:T69"/>
  <sheetViews>
    <sheetView showGridLines="0" topLeftCell="A48" workbookViewId="0">
      <selection activeCell="I46" sqref="I46"/>
    </sheetView>
  </sheetViews>
  <sheetFormatPr defaultRowHeight="15" x14ac:dyDescent="0.25"/>
  <sheetData>
    <row r="24" spans="3:19" ht="19.5" customHeight="1" x14ac:dyDescent="0.7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3:19" ht="46.5" x14ac:dyDescent="0.7">
      <c r="E25" s="23" t="s">
        <v>6</v>
      </c>
      <c r="F25" s="23"/>
      <c r="G25" s="23"/>
      <c r="H25" s="23"/>
      <c r="I25" s="23"/>
      <c r="J25" s="23"/>
      <c r="K25" s="23"/>
      <c r="L25" s="23"/>
      <c r="M25" s="23"/>
      <c r="N25" s="23"/>
    </row>
    <row r="27" spans="3:19" x14ac:dyDescent="0.25"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1"/>
    </row>
    <row r="28" spans="3:19" ht="25.5" customHeight="1" x14ac:dyDescent="0.25"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</row>
    <row r="30" spans="3:19" x14ac:dyDescent="0.25">
      <c r="H30" s="18" t="s">
        <v>34</v>
      </c>
      <c r="I30" s="18"/>
      <c r="J30" s="18"/>
      <c r="K30" s="18"/>
    </row>
    <row r="31" spans="3:19" x14ac:dyDescent="0.25">
      <c r="H31" s="18" t="s">
        <v>36</v>
      </c>
      <c r="I31" s="18"/>
      <c r="J31" s="18"/>
      <c r="K31" s="18"/>
    </row>
    <row r="32" spans="3:19" x14ac:dyDescent="0.25">
      <c r="H32" s="18" t="s">
        <v>35</v>
      </c>
      <c r="I32" s="18"/>
      <c r="J32" s="18"/>
      <c r="K32" s="18"/>
    </row>
    <row r="33" spans="3:16" x14ac:dyDescent="0.25">
      <c r="H33" s="19" t="s">
        <v>37</v>
      </c>
      <c r="I33" s="18"/>
      <c r="J33" s="18"/>
      <c r="K33" s="18"/>
    </row>
    <row r="41" spans="3:16" ht="26.25" x14ac:dyDescent="0.4">
      <c r="C41" s="24" t="s">
        <v>1</v>
      </c>
      <c r="D41" s="24"/>
      <c r="E41" s="24"/>
    </row>
    <row r="42" spans="3:16" ht="18.75" x14ac:dyDescent="0.3">
      <c r="E42" s="3" t="s">
        <v>2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3:16" ht="18.75" x14ac:dyDescent="0.3">
      <c r="E43" s="3" t="s">
        <v>3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3:16" ht="18.75" x14ac:dyDescent="0.3">
      <c r="E44" s="3" t="s">
        <v>38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</row>
    <row r="45" spans="3:16" ht="18.75" x14ac:dyDescent="0.3">
      <c r="E45" s="3" t="s">
        <v>39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</row>
    <row r="49" spans="3:20" ht="26.25" x14ac:dyDescent="0.4">
      <c r="C49" s="24" t="s">
        <v>4</v>
      </c>
      <c r="D49" s="24"/>
      <c r="E49" s="24"/>
    </row>
    <row r="52" spans="3:20" ht="21" x14ac:dyDescent="0.35">
      <c r="E52" s="22" t="s">
        <v>5</v>
      </c>
      <c r="F52" s="22"/>
      <c r="G52" s="22"/>
    </row>
    <row r="54" spans="3:20" ht="18.75" x14ac:dyDescent="0.3">
      <c r="F54" s="3" t="s">
        <v>20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17"/>
      <c r="S54" s="17"/>
      <c r="T54" s="17"/>
    </row>
    <row r="55" spans="3:20" ht="18.75" x14ac:dyDescent="0.3">
      <c r="F55" s="3" t="s">
        <v>21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17"/>
      <c r="S55" s="17"/>
      <c r="T55" s="17"/>
    </row>
    <row r="56" spans="3:20" ht="18.75" x14ac:dyDescent="0.3">
      <c r="F56" s="3" t="s">
        <v>22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17"/>
      <c r="S56" s="17"/>
      <c r="T56" s="17"/>
    </row>
    <row r="57" spans="3:20" ht="18.75" x14ac:dyDescent="0.3"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17"/>
      <c r="S57" s="17"/>
      <c r="T57" s="17"/>
    </row>
    <row r="58" spans="3:20" ht="18.75" x14ac:dyDescent="0.3">
      <c r="F58" s="3" t="s">
        <v>23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17"/>
      <c r="S58" s="17"/>
      <c r="T58" s="17"/>
    </row>
    <row r="59" spans="3:20" ht="18.75" x14ac:dyDescent="0.3">
      <c r="F59" s="3" t="s">
        <v>24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17"/>
      <c r="S59" s="17"/>
      <c r="T59" s="17"/>
    </row>
    <row r="60" spans="3:20" ht="18.75" x14ac:dyDescent="0.3">
      <c r="F60" s="3" t="s">
        <v>25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17"/>
      <c r="S60" s="17"/>
      <c r="T60" s="17"/>
    </row>
    <row r="62" spans="3:20" ht="18.75" x14ac:dyDescent="0.3">
      <c r="G62" s="3" t="s">
        <v>26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spans="3:20" ht="18.75" x14ac:dyDescent="0.3">
      <c r="G63" s="3" t="s">
        <v>27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spans="3:20" ht="18.75" x14ac:dyDescent="0.3">
      <c r="G64" s="3" t="s">
        <v>28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7:18" ht="18.75" x14ac:dyDescent="0.3">
      <c r="G65" s="3" t="s">
        <v>29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7:18" ht="18.75" x14ac:dyDescent="0.3">
      <c r="G66" s="3" t="s">
        <v>30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spans="7:18" ht="18.75" x14ac:dyDescent="0.3">
      <c r="G67" s="3" t="s">
        <v>31</v>
      </c>
    </row>
    <row r="68" spans="7:18" ht="18.75" x14ac:dyDescent="0.3">
      <c r="G68" s="3" t="s">
        <v>32</v>
      </c>
    </row>
    <row r="69" spans="7:18" ht="18.75" x14ac:dyDescent="0.3">
      <c r="G69" s="3" t="s">
        <v>33</v>
      </c>
    </row>
  </sheetData>
  <mergeCells count="5">
    <mergeCell ref="E52:G52"/>
    <mergeCell ref="C27:R28"/>
    <mergeCell ref="C41:E41"/>
    <mergeCell ref="C49:E49"/>
    <mergeCell ref="E25:N25"/>
  </mergeCells>
  <hyperlinks>
    <hyperlink ref="H33" r:id="rId1"/>
  </hyperlinks>
  <pageMargins left="0.7" right="0.7" top="0.75" bottom="0.75" header="0.3" footer="0.3"/>
  <pageSetup orientation="portrait" horizontalDpi="4294967293" verticalDpi="0"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N107"/>
  <sheetViews>
    <sheetView showGridLines="0" tabSelected="1" workbookViewId="0">
      <selection activeCell="N13" sqref="N13"/>
    </sheetView>
  </sheetViews>
  <sheetFormatPr defaultRowHeight="15" x14ac:dyDescent="0.25"/>
  <cols>
    <col min="2" max="2" width="7.7109375" customWidth="1"/>
    <col min="3" max="3" width="11" customWidth="1"/>
    <col min="4" max="4" width="4.140625" customWidth="1"/>
    <col min="5" max="5" width="4" customWidth="1"/>
    <col min="8" max="8" width="11.7109375" customWidth="1"/>
    <col min="10" max="10" width="9.140625" customWidth="1"/>
    <col min="11" max="11" width="10.28515625" customWidth="1"/>
  </cols>
  <sheetData>
    <row r="2" spans="2:14" ht="33.75" x14ac:dyDescent="0.5">
      <c r="B2" s="27" t="s">
        <v>6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4" spans="2:14" x14ac:dyDescent="0.25">
      <c r="G4" s="4" t="s">
        <v>11</v>
      </c>
      <c r="H4" s="4" t="s">
        <v>11</v>
      </c>
    </row>
    <row r="5" spans="2:14" ht="15" customHeight="1" x14ac:dyDescent="0.3">
      <c r="G5" s="4" t="s">
        <v>9</v>
      </c>
      <c r="H5" s="4" t="s">
        <v>10</v>
      </c>
      <c r="L5" s="5" t="s">
        <v>13</v>
      </c>
      <c r="M5" s="6"/>
    </row>
    <row r="6" spans="2:14" ht="18" customHeight="1" x14ac:dyDescent="0.3">
      <c r="B6" s="28" t="s">
        <v>40</v>
      </c>
      <c r="C6" s="28"/>
      <c r="D6" s="28"/>
      <c r="E6" s="28"/>
      <c r="F6" s="13">
        <v>31</v>
      </c>
      <c r="J6" s="26" t="s">
        <v>17</v>
      </c>
      <c r="K6" s="26"/>
      <c r="L6" s="15">
        <v>100</v>
      </c>
      <c r="M6" s="6"/>
    </row>
    <row r="7" spans="2:14" ht="15.75" customHeight="1" x14ac:dyDescent="0.3">
      <c r="G7" s="30">
        <f>(1/(1+5*$F$6))</f>
        <v>6.41025641025641E-3</v>
      </c>
      <c r="H7" s="30"/>
      <c r="J7" s="26" t="s">
        <v>18</v>
      </c>
      <c r="K7" s="26"/>
      <c r="L7" s="16">
        <f>C107</f>
        <v>75.856391455486104</v>
      </c>
      <c r="M7" s="7"/>
      <c r="N7" s="8"/>
    </row>
    <row r="8" spans="2:14" ht="18.75" x14ac:dyDescent="0.3">
      <c r="J8" s="26" t="s">
        <v>19</v>
      </c>
      <c r="K8" s="26"/>
      <c r="L8" s="16">
        <f>(L6-L7)</f>
        <v>24.143608544513896</v>
      </c>
    </row>
    <row r="9" spans="2:14" ht="18" x14ac:dyDescent="0.25">
      <c r="B9" s="28" t="s">
        <v>41</v>
      </c>
      <c r="C9" s="28"/>
      <c r="D9" s="28"/>
      <c r="E9" s="28"/>
      <c r="F9">
        <v>72</v>
      </c>
    </row>
    <row r="10" spans="2:14" ht="15.75" x14ac:dyDescent="0.25">
      <c r="G10" s="30">
        <f>1/(1+5*F9)</f>
        <v>2.7700831024930748E-3</v>
      </c>
      <c r="H10" s="30"/>
    </row>
    <row r="14" spans="2:14" x14ac:dyDescent="0.25">
      <c r="B14" s="29" t="s">
        <v>14</v>
      </c>
      <c r="C14" s="29"/>
      <c r="D14" s="9"/>
    </row>
    <row r="15" spans="2:14" ht="15.75" x14ac:dyDescent="0.25">
      <c r="B15" s="10" t="s">
        <v>0</v>
      </c>
      <c r="C15" s="10" t="s">
        <v>8</v>
      </c>
      <c r="D15" s="9"/>
    </row>
    <row r="16" spans="2:14" ht="15.75" x14ac:dyDescent="0.25">
      <c r="B16" s="10" t="s">
        <v>7</v>
      </c>
      <c r="C16" s="10" t="s">
        <v>12</v>
      </c>
      <c r="D16" s="9"/>
    </row>
    <row r="17" spans="2:4" x14ac:dyDescent="0.25">
      <c r="B17" s="11">
        <v>1</v>
      </c>
      <c r="C17" s="12">
        <v>100</v>
      </c>
      <c r="D17" s="9"/>
    </row>
    <row r="18" spans="2:4" x14ac:dyDescent="0.25">
      <c r="B18" s="11">
        <v>30</v>
      </c>
      <c r="C18" s="12">
        <v>100</v>
      </c>
      <c r="D18" s="9">
        <v>0</v>
      </c>
    </row>
    <row r="19" spans="2:4" x14ac:dyDescent="0.25">
      <c r="B19" s="11">
        <v>30.1</v>
      </c>
      <c r="C19" s="12">
        <v>100</v>
      </c>
      <c r="D19" s="9">
        <v>120</v>
      </c>
    </row>
    <row r="20" spans="2:4" x14ac:dyDescent="0.25">
      <c r="B20" s="11">
        <v>31</v>
      </c>
      <c r="C20" s="12">
        <f t="shared" ref="C20:C50" si="0">(100*EXP(-$G$7*(B20-30)))</f>
        <v>99.361024545257564</v>
      </c>
      <c r="D20" s="9"/>
    </row>
    <row r="21" spans="2:4" x14ac:dyDescent="0.25">
      <c r="B21" s="11">
        <f t="shared" ref="B21:B56" si="1">(B20+1)</f>
        <v>32</v>
      </c>
      <c r="C21" s="12">
        <f t="shared" si="0"/>
        <v>98.726131986832755</v>
      </c>
      <c r="D21" s="9"/>
    </row>
    <row r="22" spans="2:4" x14ac:dyDescent="0.25">
      <c r="B22" s="11">
        <f t="shared" si="1"/>
        <v>33</v>
      </c>
      <c r="C22" s="12">
        <f t="shared" si="0"/>
        <v>98.095296236020275</v>
      </c>
      <c r="D22" s="9"/>
    </row>
    <row r="23" spans="2:4" x14ac:dyDescent="0.25">
      <c r="B23" s="11">
        <f t="shared" si="1"/>
        <v>34</v>
      </c>
      <c r="C23" s="12">
        <f t="shared" si="0"/>
        <v>97.468491370815215</v>
      </c>
      <c r="D23" s="9"/>
    </row>
    <row r="24" spans="2:4" x14ac:dyDescent="0.25">
      <c r="B24" s="11">
        <f t="shared" si="1"/>
        <v>35</v>
      </c>
      <c r="C24" s="12">
        <f t="shared" si="0"/>
        <v>96.845691634847952</v>
      </c>
      <c r="D24" s="9"/>
    </row>
    <row r="25" spans="2:4" x14ac:dyDescent="0.25">
      <c r="B25" s="11">
        <f t="shared" si="1"/>
        <v>36</v>
      </c>
      <c r="C25" s="12">
        <f t="shared" si="0"/>
        <v>96.226871436325723</v>
      </c>
      <c r="D25" s="9"/>
    </row>
    <row r="26" spans="2:4" x14ac:dyDescent="0.25">
      <c r="B26" s="11">
        <f t="shared" si="1"/>
        <v>37</v>
      </c>
      <c r="C26" s="12">
        <f t="shared" si="0"/>
        <v>95.61200534698105</v>
      </c>
      <c r="D26" s="9"/>
    </row>
    <row r="27" spans="2:4" x14ac:dyDescent="0.25">
      <c r="B27" s="11">
        <f t="shared" si="1"/>
        <v>38</v>
      </c>
      <c r="C27" s="12">
        <f t="shared" si="0"/>
        <v>95.001068101026803</v>
      </c>
      <c r="D27" s="9"/>
    </row>
    <row r="28" spans="2:4" x14ac:dyDescent="0.25">
      <c r="B28" s="11">
        <f t="shared" si="1"/>
        <v>39</v>
      </c>
      <c r="C28" s="12">
        <f t="shared" si="0"/>
        <v>94.394034594118096</v>
      </c>
      <c r="D28" s="9"/>
    </row>
    <row r="29" spans="2:4" x14ac:dyDescent="0.25">
      <c r="B29" s="11">
        <f t="shared" si="1"/>
        <v>40</v>
      </c>
      <c r="C29" s="12">
        <f t="shared" si="0"/>
        <v>93.790879882320581</v>
      </c>
      <c r="D29" s="9"/>
    </row>
    <row r="30" spans="2:4" x14ac:dyDescent="0.25">
      <c r="B30" s="11">
        <f t="shared" si="1"/>
        <v>41</v>
      </c>
      <c r="C30" s="12">
        <f t="shared" si="0"/>
        <v>93.191579181085601</v>
      </c>
      <c r="D30" s="9"/>
    </row>
    <row r="31" spans="2:4" x14ac:dyDescent="0.25">
      <c r="B31" s="11">
        <f t="shared" si="1"/>
        <v>42</v>
      </c>
      <c r="C31" s="12">
        <f t="shared" si="0"/>
        <v>92.596107864231598</v>
      </c>
      <c r="D31" s="9"/>
    </row>
    <row r="32" spans="2:4" x14ac:dyDescent="0.25">
      <c r="B32" s="11">
        <f t="shared" si="1"/>
        <v>43</v>
      </c>
      <c r="C32" s="12">
        <f t="shared" si="0"/>
        <v>92.004441462932334</v>
      </c>
      <c r="D32" s="9"/>
    </row>
    <row r="33" spans="2:4" x14ac:dyDescent="0.25">
      <c r="B33" s="11">
        <f t="shared" si="1"/>
        <v>44</v>
      </c>
      <c r="C33" s="12">
        <f t="shared" si="0"/>
        <v>91.416555664711311</v>
      </c>
      <c r="D33" s="9"/>
    </row>
    <row r="34" spans="2:4" x14ac:dyDescent="0.25">
      <c r="B34" s="11">
        <f t="shared" si="1"/>
        <v>45</v>
      </c>
      <c r="C34" s="12">
        <f t="shared" si="0"/>
        <v>90.832426312442848</v>
      </c>
      <c r="D34" s="9"/>
    </row>
    <row r="35" spans="2:4" x14ac:dyDescent="0.25">
      <c r="B35" s="11">
        <f t="shared" si="1"/>
        <v>46</v>
      </c>
      <c r="C35" s="12">
        <f t="shared" si="0"/>
        <v>90.25202940335933</v>
      </c>
      <c r="D35" s="9"/>
    </row>
    <row r="36" spans="2:4" x14ac:dyDescent="0.25">
      <c r="B36" s="11">
        <f t="shared" si="1"/>
        <v>47</v>
      </c>
      <c r="C36" s="12">
        <f t="shared" si="0"/>
        <v>89.675341088064926</v>
      </c>
      <c r="D36" s="9"/>
    </row>
    <row r="37" spans="2:4" x14ac:dyDescent="0.25">
      <c r="B37" s="11">
        <f t="shared" si="1"/>
        <v>48</v>
      </c>
      <c r="C37" s="12">
        <f t="shared" si="0"/>
        <v>89.102337669555638</v>
      </c>
      <c r="D37" s="9"/>
    </row>
    <row r="38" spans="2:4" x14ac:dyDescent="0.25">
      <c r="B38" s="11">
        <f t="shared" si="1"/>
        <v>49</v>
      </c>
      <c r="C38" s="12">
        <f t="shared" si="0"/>
        <v>88.53299560224545</v>
      </c>
      <c r="D38" s="9"/>
    </row>
    <row r="39" spans="2:4" x14ac:dyDescent="0.25">
      <c r="B39" s="11">
        <f t="shared" si="1"/>
        <v>50</v>
      </c>
      <c r="C39" s="12">
        <f t="shared" si="0"/>
        <v>87.967291490998903</v>
      </c>
      <c r="D39" s="9"/>
    </row>
    <row r="40" spans="2:4" x14ac:dyDescent="0.25">
      <c r="B40" s="11">
        <f t="shared" si="1"/>
        <v>51</v>
      </c>
      <c r="C40" s="12">
        <f t="shared" si="0"/>
        <v>87.405202090169681</v>
      </c>
      <c r="D40" s="9"/>
    </row>
    <row r="41" spans="2:4" x14ac:dyDescent="0.25">
      <c r="B41" s="11">
        <f t="shared" si="1"/>
        <v>52</v>
      </c>
      <c r="C41" s="12">
        <f t="shared" si="0"/>
        <v>86.846704302645477</v>
      </c>
      <c r="D41" s="9"/>
    </row>
    <row r="42" spans="2:4" x14ac:dyDescent="0.25">
      <c r="B42" s="11">
        <f t="shared" si="1"/>
        <v>53</v>
      </c>
      <c r="C42" s="12">
        <f t="shared" si="0"/>
        <v>86.291775178898817</v>
      </c>
      <c r="D42" s="9"/>
    </row>
    <row r="43" spans="2:4" x14ac:dyDescent="0.25">
      <c r="B43" s="11">
        <f t="shared" si="1"/>
        <v>54</v>
      </c>
      <c r="C43" s="12">
        <f t="shared" si="0"/>
        <v>85.740391916044118</v>
      </c>
      <c r="D43" s="9"/>
    </row>
    <row r="44" spans="2:4" x14ac:dyDescent="0.25">
      <c r="B44" s="11">
        <f t="shared" si="1"/>
        <v>55</v>
      </c>
      <c r="C44" s="12">
        <f t="shared" si="0"/>
        <v>85.192531856900629</v>
      </c>
      <c r="D44" s="9"/>
    </row>
    <row r="45" spans="2:4" x14ac:dyDescent="0.25">
      <c r="B45" s="11">
        <f t="shared" si="1"/>
        <v>56</v>
      </c>
      <c r="C45" s="12">
        <f t="shared" si="0"/>
        <v>84.648172489061409</v>
      </c>
      <c r="D45" s="9"/>
    </row>
    <row r="46" spans="2:4" x14ac:dyDescent="0.25">
      <c r="B46" s="11">
        <f t="shared" si="1"/>
        <v>57</v>
      </c>
      <c r="C46" s="12">
        <f t="shared" si="0"/>
        <v>84.107291443968265</v>
      </c>
      <c r="D46" s="9"/>
    </row>
    <row r="47" spans="2:4" x14ac:dyDescent="0.25">
      <c r="B47" s="11">
        <f t="shared" si="1"/>
        <v>58</v>
      </c>
      <c r="C47" s="12">
        <f t="shared" si="0"/>
        <v>83.569866495992613</v>
      </c>
      <c r="D47" s="9"/>
    </row>
    <row r="48" spans="2:4" x14ac:dyDescent="0.25">
      <c r="B48" s="11">
        <f t="shared" si="1"/>
        <v>59</v>
      </c>
      <c r="C48" s="12">
        <f t="shared" si="0"/>
        <v>83.035875561522204</v>
      </c>
      <c r="D48" s="9"/>
    </row>
    <row r="49" spans="2:4" x14ac:dyDescent="0.25">
      <c r="B49" s="11">
        <f t="shared" si="1"/>
        <v>60</v>
      </c>
      <c r="C49" s="12">
        <f t="shared" si="0"/>
        <v>82.505296698053598</v>
      </c>
      <c r="D49" s="9">
        <v>0</v>
      </c>
    </row>
    <row r="50" spans="2:4" x14ac:dyDescent="0.25">
      <c r="B50" s="20">
        <v>60.1</v>
      </c>
      <c r="C50" s="12">
        <f t="shared" si="0"/>
        <v>82.452425635013711</v>
      </c>
      <c r="D50" s="9">
        <v>120</v>
      </c>
    </row>
    <row r="51" spans="2:4" x14ac:dyDescent="0.25">
      <c r="B51" s="11">
        <f>(B49+1)</f>
        <v>61</v>
      </c>
      <c r="C51" s="12">
        <f>($C$50*EXP(-$G$10*(B51-60)))</f>
        <v>82.224341615694073</v>
      </c>
      <c r="D51" s="9"/>
    </row>
    <row r="52" spans="2:4" x14ac:dyDescent="0.25">
      <c r="B52" s="11">
        <f t="shared" si="1"/>
        <v>62</v>
      </c>
      <c r="C52" s="12">
        <f>($C$50*EXP(-$G$10*(B52-60)))</f>
        <v>81.996888533784329</v>
      </c>
      <c r="D52" s="9"/>
    </row>
    <row r="53" spans="2:4" x14ac:dyDescent="0.25">
      <c r="B53" s="11">
        <f t="shared" si="1"/>
        <v>63</v>
      </c>
      <c r="C53" s="12">
        <f>($C$50*EXP(-$G$10*(B53-60)))</f>
        <v>81.770064643953887</v>
      </c>
      <c r="D53" s="9"/>
    </row>
    <row r="54" spans="2:4" x14ac:dyDescent="0.25">
      <c r="B54" s="11">
        <f t="shared" si="1"/>
        <v>64</v>
      </c>
      <c r="C54" s="12">
        <f>($C$50*EXP(-$G$10*(B54-60)))</f>
        <v>81.543868205700178</v>
      </c>
      <c r="D54" s="9"/>
    </row>
    <row r="55" spans="2:4" x14ac:dyDescent="0.25">
      <c r="B55" s="11">
        <f t="shared" si="1"/>
        <v>65</v>
      </c>
      <c r="C55" s="12">
        <f t="shared" ref="C55:C81" si="2">($C$50*EXP(-$G$10*(B55-60)))</f>
        <v>81.3182974833353</v>
      </c>
      <c r="D55" s="9"/>
    </row>
    <row r="56" spans="2:4" x14ac:dyDescent="0.25">
      <c r="B56" s="11">
        <f t="shared" si="1"/>
        <v>66</v>
      </c>
      <c r="C56" s="12">
        <f t="shared" si="2"/>
        <v>81.0933507459727</v>
      </c>
      <c r="D56" s="9"/>
    </row>
    <row r="57" spans="2:4" x14ac:dyDescent="0.25">
      <c r="B57" s="11">
        <f t="shared" ref="B57:B107" si="3">(B56+1)</f>
        <v>67</v>
      </c>
      <c r="C57" s="12">
        <f t="shared" si="2"/>
        <v>80.869026267513902</v>
      </c>
      <c r="D57" s="9"/>
    </row>
    <row r="58" spans="2:4" x14ac:dyDescent="0.25">
      <c r="B58" s="11">
        <f t="shared" si="3"/>
        <v>68</v>
      </c>
      <c r="C58" s="12">
        <f t="shared" si="2"/>
        <v>80.64532232663521</v>
      </c>
      <c r="D58" s="9"/>
    </row>
    <row r="59" spans="2:4" x14ac:dyDescent="0.25">
      <c r="B59" s="11">
        <f t="shared" si="3"/>
        <v>69</v>
      </c>
      <c r="C59" s="12">
        <f t="shared" si="2"/>
        <v>80.422237206774597</v>
      </c>
      <c r="D59" s="9"/>
    </row>
    <row r="60" spans="2:4" x14ac:dyDescent="0.25">
      <c r="B60" s="11">
        <f t="shared" si="3"/>
        <v>70</v>
      </c>
      <c r="C60" s="12">
        <f t="shared" si="2"/>
        <v>80.19976919611841</v>
      </c>
      <c r="D60" s="9"/>
    </row>
    <row r="61" spans="2:4" x14ac:dyDescent="0.25">
      <c r="B61" s="20">
        <f t="shared" si="3"/>
        <v>71</v>
      </c>
      <c r="C61" s="12">
        <f t="shared" si="2"/>
        <v>79.977916587588368</v>
      </c>
      <c r="D61" s="9"/>
    </row>
    <row r="62" spans="2:4" x14ac:dyDescent="0.25">
      <c r="B62" s="20">
        <f t="shared" si="3"/>
        <v>72</v>
      </c>
      <c r="C62" s="12">
        <f t="shared" si="2"/>
        <v>79.756677678828339</v>
      </c>
      <c r="D62" s="9"/>
    </row>
    <row r="63" spans="2:4" x14ac:dyDescent="0.25">
      <c r="B63" s="20">
        <f t="shared" si="3"/>
        <v>73</v>
      </c>
      <c r="C63" s="12">
        <f t="shared" si="2"/>
        <v>79.536050772191388</v>
      </c>
      <c r="D63" s="9"/>
    </row>
    <row r="64" spans="2:4" x14ac:dyDescent="0.25">
      <c r="B64" s="20">
        <f t="shared" si="3"/>
        <v>74</v>
      </c>
      <c r="C64" s="12">
        <f t="shared" si="2"/>
        <v>79.316034174726624</v>
      </c>
      <c r="D64" s="9"/>
    </row>
    <row r="65" spans="2:4" x14ac:dyDescent="0.25">
      <c r="B65" s="20">
        <f t="shared" si="3"/>
        <v>75</v>
      </c>
      <c r="C65" s="12">
        <f t="shared" si="2"/>
        <v>79.096626198166348</v>
      </c>
      <c r="D65" s="9"/>
    </row>
    <row r="66" spans="2:4" x14ac:dyDescent="0.25">
      <c r="B66" s="20">
        <f t="shared" si="3"/>
        <v>76</v>
      </c>
      <c r="C66" s="12">
        <f t="shared" si="2"/>
        <v>78.877825158912998</v>
      </c>
      <c r="D66" s="9"/>
    </row>
    <row r="67" spans="2:4" x14ac:dyDescent="0.25">
      <c r="B67" s="20">
        <f t="shared" si="3"/>
        <v>77</v>
      </c>
      <c r="C67" s="12">
        <f t="shared" si="2"/>
        <v>78.659629378026281</v>
      </c>
      <c r="D67" s="9"/>
    </row>
    <row r="68" spans="2:4" x14ac:dyDescent="0.25">
      <c r="B68" s="20">
        <f t="shared" si="3"/>
        <v>78</v>
      </c>
      <c r="C68" s="12">
        <f t="shared" si="2"/>
        <v>78.442037181210253</v>
      </c>
      <c r="D68" s="9"/>
    </row>
    <row r="69" spans="2:4" x14ac:dyDescent="0.25">
      <c r="B69" s="20">
        <f t="shared" si="3"/>
        <v>79</v>
      </c>
      <c r="C69" s="12">
        <f t="shared" si="2"/>
        <v>78.225046898800514</v>
      </c>
      <c r="D69" s="9"/>
    </row>
    <row r="70" spans="2:4" x14ac:dyDescent="0.25">
      <c r="B70" s="20">
        <f t="shared" si="3"/>
        <v>80</v>
      </c>
      <c r="C70" s="12">
        <f t="shared" si="2"/>
        <v>78.008656865751348</v>
      </c>
      <c r="D70" s="9"/>
    </row>
    <row r="71" spans="2:4" x14ac:dyDescent="0.25">
      <c r="B71" s="20">
        <f t="shared" si="3"/>
        <v>81</v>
      </c>
      <c r="C71" s="12">
        <f t="shared" si="2"/>
        <v>77.792865421622977</v>
      </c>
      <c r="D71" s="9"/>
    </row>
    <row r="72" spans="2:4" x14ac:dyDescent="0.25">
      <c r="B72" s="20">
        <f t="shared" si="3"/>
        <v>82</v>
      </c>
      <c r="C72" s="12">
        <f t="shared" si="2"/>
        <v>77.577670910568827</v>
      </c>
      <c r="D72" s="9"/>
    </row>
    <row r="73" spans="2:4" x14ac:dyDescent="0.25">
      <c r="B73" s="20">
        <f t="shared" si="3"/>
        <v>83</v>
      </c>
      <c r="C73" s="12">
        <f t="shared" si="2"/>
        <v>77.363071681322822</v>
      </c>
      <c r="D73" s="9"/>
    </row>
    <row r="74" spans="2:4" x14ac:dyDescent="0.25">
      <c r="B74" s="20">
        <f t="shared" si="3"/>
        <v>84</v>
      </c>
      <c r="C74" s="12">
        <f t="shared" si="2"/>
        <v>77.149066087186654</v>
      </c>
      <c r="D74" s="9"/>
    </row>
    <row r="75" spans="2:4" x14ac:dyDescent="0.25">
      <c r="B75" s="20">
        <f t="shared" si="3"/>
        <v>85</v>
      </c>
      <c r="C75" s="12">
        <f t="shared" si="2"/>
        <v>76.935652486017247</v>
      </c>
      <c r="D75" s="9"/>
    </row>
    <row r="76" spans="2:4" x14ac:dyDescent="0.25">
      <c r="B76" s="20">
        <f t="shared" si="3"/>
        <v>86</v>
      </c>
      <c r="C76" s="12">
        <f t="shared" si="2"/>
        <v>76.722829240214054</v>
      </c>
      <c r="D76" s="9"/>
    </row>
    <row r="77" spans="2:4" x14ac:dyDescent="0.25">
      <c r="B77" s="20">
        <f t="shared" si="3"/>
        <v>87</v>
      </c>
      <c r="C77" s="12">
        <f t="shared" si="2"/>
        <v>76.510594716706592</v>
      </c>
      <c r="D77" s="9"/>
    </row>
    <row r="78" spans="2:4" x14ac:dyDescent="0.25">
      <c r="B78" s="20">
        <f t="shared" si="3"/>
        <v>88</v>
      </c>
      <c r="C78" s="12">
        <f t="shared" si="2"/>
        <v>76.298947286941825</v>
      </c>
      <c r="D78" s="9"/>
    </row>
    <row r="79" spans="2:4" x14ac:dyDescent="0.25">
      <c r="B79" s="20">
        <f t="shared" si="3"/>
        <v>89</v>
      </c>
      <c r="C79" s="12">
        <f t="shared" si="2"/>
        <v>76.087885326871699</v>
      </c>
      <c r="D79" s="9"/>
    </row>
    <row r="80" spans="2:4" x14ac:dyDescent="0.25">
      <c r="B80" s="20">
        <f t="shared" si="3"/>
        <v>90</v>
      </c>
      <c r="C80" s="12">
        <f t="shared" si="2"/>
        <v>75.877407216940696</v>
      </c>
      <c r="D80" s="9">
        <v>0</v>
      </c>
    </row>
    <row r="81" spans="2:10" x14ac:dyDescent="0.25">
      <c r="B81" s="20">
        <v>90.1</v>
      </c>
      <c r="C81" s="12">
        <f t="shared" si="2"/>
        <v>75.856391455486104</v>
      </c>
      <c r="D81" s="9">
        <v>120</v>
      </c>
    </row>
    <row r="82" spans="2:10" x14ac:dyDescent="0.25">
      <c r="B82" s="20">
        <f>(B80+1)</f>
        <v>91</v>
      </c>
      <c r="C82" s="12">
        <f>$C$81</f>
        <v>75.856391455486104</v>
      </c>
      <c r="D82" s="9"/>
    </row>
    <row r="83" spans="2:10" x14ac:dyDescent="0.25">
      <c r="B83" s="20">
        <f t="shared" si="3"/>
        <v>92</v>
      </c>
      <c r="C83" s="12">
        <f t="shared" ref="C83:C107" si="4">$C$81</f>
        <v>75.856391455486104</v>
      </c>
      <c r="D83" s="9"/>
    </row>
    <row r="84" spans="2:10" x14ac:dyDescent="0.25">
      <c r="B84" s="20">
        <f t="shared" si="3"/>
        <v>93</v>
      </c>
      <c r="C84" s="12">
        <f t="shared" si="4"/>
        <v>75.856391455486104</v>
      </c>
      <c r="D84" s="9"/>
      <c r="H84" s="25" t="s">
        <v>16</v>
      </c>
      <c r="I84" s="25"/>
      <c r="J84" s="25"/>
    </row>
    <row r="85" spans="2:10" x14ac:dyDescent="0.25">
      <c r="B85" s="20">
        <f t="shared" si="3"/>
        <v>94</v>
      </c>
      <c r="C85" s="12">
        <f t="shared" si="4"/>
        <v>75.856391455486104</v>
      </c>
      <c r="D85" s="9"/>
      <c r="I85" s="14" t="s">
        <v>15</v>
      </c>
    </row>
    <row r="86" spans="2:10" x14ac:dyDescent="0.25">
      <c r="B86" s="20">
        <f t="shared" si="3"/>
        <v>95</v>
      </c>
      <c r="C86" s="12">
        <f t="shared" si="4"/>
        <v>75.856391455486104</v>
      </c>
      <c r="D86" s="9"/>
    </row>
    <row r="87" spans="2:10" x14ac:dyDescent="0.25">
      <c r="B87" s="20">
        <f t="shared" si="3"/>
        <v>96</v>
      </c>
      <c r="C87" s="12">
        <f t="shared" si="4"/>
        <v>75.856391455486104</v>
      </c>
      <c r="D87" s="9"/>
    </row>
    <row r="88" spans="2:10" x14ac:dyDescent="0.25">
      <c r="B88" s="20">
        <f t="shared" si="3"/>
        <v>97</v>
      </c>
      <c r="C88" s="12">
        <f t="shared" si="4"/>
        <v>75.856391455486104</v>
      </c>
      <c r="D88" s="9"/>
    </row>
    <row r="89" spans="2:10" x14ac:dyDescent="0.25">
      <c r="B89" s="20">
        <f t="shared" si="3"/>
        <v>98</v>
      </c>
      <c r="C89" s="12">
        <f t="shared" si="4"/>
        <v>75.856391455486104</v>
      </c>
      <c r="D89" s="9"/>
    </row>
    <row r="90" spans="2:10" x14ac:dyDescent="0.25">
      <c r="B90" s="20">
        <f t="shared" si="3"/>
        <v>99</v>
      </c>
      <c r="C90" s="12">
        <f t="shared" si="4"/>
        <v>75.856391455486104</v>
      </c>
      <c r="D90" s="9"/>
    </row>
    <row r="91" spans="2:10" x14ac:dyDescent="0.25">
      <c r="B91" s="20">
        <f t="shared" si="3"/>
        <v>100</v>
      </c>
      <c r="C91" s="12">
        <f t="shared" si="4"/>
        <v>75.856391455486104</v>
      </c>
      <c r="D91" s="9"/>
    </row>
    <row r="92" spans="2:10" x14ac:dyDescent="0.25">
      <c r="B92" s="20">
        <f t="shared" si="3"/>
        <v>101</v>
      </c>
      <c r="C92" s="12">
        <f t="shared" si="4"/>
        <v>75.856391455486104</v>
      </c>
      <c r="D92" s="9"/>
    </row>
    <row r="93" spans="2:10" x14ac:dyDescent="0.25">
      <c r="B93" s="20">
        <f t="shared" si="3"/>
        <v>102</v>
      </c>
      <c r="C93" s="12">
        <f t="shared" si="4"/>
        <v>75.856391455486104</v>
      </c>
      <c r="D93" s="9"/>
    </row>
    <row r="94" spans="2:10" x14ac:dyDescent="0.25">
      <c r="B94" s="20">
        <f t="shared" si="3"/>
        <v>103</v>
      </c>
      <c r="C94" s="12">
        <f t="shared" si="4"/>
        <v>75.856391455486104</v>
      </c>
      <c r="D94" s="9"/>
    </row>
    <row r="95" spans="2:10" x14ac:dyDescent="0.25">
      <c r="B95" s="20">
        <f t="shared" si="3"/>
        <v>104</v>
      </c>
      <c r="C95" s="12">
        <f t="shared" si="4"/>
        <v>75.856391455486104</v>
      </c>
      <c r="D95" s="9"/>
    </row>
    <row r="96" spans="2:10" x14ac:dyDescent="0.25">
      <c r="B96" s="20">
        <f t="shared" si="3"/>
        <v>105</v>
      </c>
      <c r="C96" s="12">
        <f t="shared" si="4"/>
        <v>75.856391455486104</v>
      </c>
      <c r="D96" s="9"/>
    </row>
    <row r="97" spans="2:4" x14ac:dyDescent="0.25">
      <c r="B97" s="20">
        <f t="shared" si="3"/>
        <v>106</v>
      </c>
      <c r="C97" s="12">
        <f t="shared" si="4"/>
        <v>75.856391455486104</v>
      </c>
      <c r="D97" s="9"/>
    </row>
    <row r="98" spans="2:4" x14ac:dyDescent="0.25">
      <c r="B98" s="20">
        <f t="shared" si="3"/>
        <v>107</v>
      </c>
      <c r="C98" s="12">
        <f t="shared" si="4"/>
        <v>75.856391455486104</v>
      </c>
      <c r="D98" s="9"/>
    </row>
    <row r="99" spans="2:4" x14ac:dyDescent="0.25">
      <c r="B99" s="21">
        <f t="shared" si="3"/>
        <v>108</v>
      </c>
      <c r="C99" s="12">
        <f t="shared" si="4"/>
        <v>75.856391455486104</v>
      </c>
    </row>
    <row r="100" spans="2:4" x14ac:dyDescent="0.25">
      <c r="B100" s="21">
        <f t="shared" si="3"/>
        <v>109</v>
      </c>
      <c r="C100" s="12">
        <f t="shared" si="4"/>
        <v>75.856391455486104</v>
      </c>
    </row>
    <row r="101" spans="2:4" x14ac:dyDescent="0.25">
      <c r="B101" s="21">
        <f t="shared" si="3"/>
        <v>110</v>
      </c>
      <c r="C101" s="12">
        <f t="shared" si="4"/>
        <v>75.856391455486104</v>
      </c>
    </row>
    <row r="102" spans="2:4" x14ac:dyDescent="0.25">
      <c r="B102" s="21">
        <f t="shared" si="3"/>
        <v>111</v>
      </c>
      <c r="C102" s="12">
        <f t="shared" si="4"/>
        <v>75.856391455486104</v>
      </c>
    </row>
    <row r="103" spans="2:4" x14ac:dyDescent="0.25">
      <c r="B103" s="21">
        <f t="shared" si="3"/>
        <v>112</v>
      </c>
      <c r="C103" s="12">
        <f t="shared" si="4"/>
        <v>75.856391455486104</v>
      </c>
    </row>
    <row r="104" spans="2:4" x14ac:dyDescent="0.25">
      <c r="B104" s="21">
        <f t="shared" si="3"/>
        <v>113</v>
      </c>
      <c r="C104" s="12">
        <f t="shared" si="4"/>
        <v>75.856391455486104</v>
      </c>
    </row>
    <row r="105" spans="2:4" x14ac:dyDescent="0.25">
      <c r="B105" s="21">
        <f t="shared" si="3"/>
        <v>114</v>
      </c>
      <c r="C105" s="12">
        <f t="shared" si="4"/>
        <v>75.856391455486104</v>
      </c>
    </row>
    <row r="106" spans="2:4" x14ac:dyDescent="0.25">
      <c r="B106" s="21">
        <f t="shared" si="3"/>
        <v>115</v>
      </c>
      <c r="C106" s="12">
        <f t="shared" si="4"/>
        <v>75.856391455486104</v>
      </c>
    </row>
    <row r="107" spans="2:4" x14ac:dyDescent="0.25">
      <c r="B107" s="21">
        <f t="shared" si="3"/>
        <v>116</v>
      </c>
      <c r="C107" s="12">
        <f t="shared" si="4"/>
        <v>75.856391455486104</v>
      </c>
    </row>
  </sheetData>
  <mergeCells count="10">
    <mergeCell ref="H84:J84"/>
    <mergeCell ref="J6:K6"/>
    <mergeCell ref="J7:K7"/>
    <mergeCell ref="B2:M2"/>
    <mergeCell ref="J8:K8"/>
    <mergeCell ref="B6:E6"/>
    <mergeCell ref="B14:C14"/>
    <mergeCell ref="G7:H7"/>
    <mergeCell ref="B9:E9"/>
    <mergeCell ref="G10:H10"/>
  </mergeCells>
  <hyperlinks>
    <hyperlink ref="I85" r:id="rId1" display="http://www.royan.com.ar/"/>
  </hyperlinks>
  <pageMargins left="0.7" right="0.7" top="0.75" bottom="0.75" header="0.3" footer="0.3"/>
  <pageSetup orientation="portrait" horizontalDpi="4294967293" verticalDpi="0" r:id="rId2"/>
  <drawing r:id="rId3"/>
  <legacyDrawing r:id="rId4"/>
  <picture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6" name="Scroll Bar 2">
              <controlPr defaultSize="0" autoPict="0">
                <anchor moveWithCells="1">
                  <from>
                    <xdr:col>5</xdr:col>
                    <xdr:colOff>590550</xdr:colOff>
                    <xdr:row>4</xdr:row>
                    <xdr:rowOff>180975</xdr:rowOff>
                  </from>
                  <to>
                    <xdr:col>7</xdr:col>
                    <xdr:colOff>771525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7" name="Scroll Bar 3">
              <controlPr defaultSize="0" autoPict="0">
                <anchor moveWithCells="1">
                  <from>
                    <xdr:col>6</xdr:col>
                    <xdr:colOff>19050</xdr:colOff>
                    <xdr:row>7</xdr:row>
                    <xdr:rowOff>200025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Introduction</vt:lpstr>
      <vt:lpstr>Opacity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Sten</cp:lastModifiedBy>
  <dcterms:created xsi:type="dcterms:W3CDTF">2014-06-24T19:33:03Z</dcterms:created>
  <dcterms:modified xsi:type="dcterms:W3CDTF">2014-10-30T17:00:59Z</dcterms:modified>
</cp:coreProperties>
</file>