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135" windowWidth="19440" windowHeight="7485" activeTab="1"/>
  </bookViews>
  <sheets>
    <sheet name="Introduction" sheetId="1" r:id="rId1"/>
    <sheet name="RoundTrip" sheetId="2" r:id="rId2"/>
  </sheets>
  <calcPr calcId="145621"/>
</workbook>
</file>

<file path=xl/calcChain.xml><?xml version="1.0" encoding="utf-8"?>
<calcChain xmlns="http://schemas.openxmlformats.org/spreadsheetml/2006/main">
  <c r="H8" i="2" l="1"/>
  <c r="D17" i="2" s="1"/>
  <c r="H6" i="2"/>
  <c r="E17" i="2" l="1"/>
  <c r="D40" i="2"/>
  <c r="E40" i="2" s="1"/>
  <c r="D56" i="2"/>
  <c r="E56" i="2" s="1"/>
  <c r="D32" i="2"/>
  <c r="E32" i="2" s="1"/>
  <c r="D44" i="2"/>
  <c r="E44" i="2" s="1"/>
  <c r="D63" i="2"/>
  <c r="E63" i="2" s="1"/>
  <c r="D48" i="2"/>
  <c r="E48" i="2" s="1"/>
  <c r="D24" i="2"/>
  <c r="E24" i="2" s="1"/>
  <c r="D61" i="2"/>
  <c r="E61" i="2" s="1"/>
  <c r="D55" i="2"/>
  <c r="E55" i="2" s="1"/>
  <c r="D47" i="2"/>
  <c r="E47" i="2" s="1"/>
  <c r="D39" i="2"/>
  <c r="E39" i="2" s="1"/>
  <c r="D31" i="2"/>
  <c r="E31" i="2" s="1"/>
  <c r="D23" i="2"/>
  <c r="E23" i="2" s="1"/>
  <c r="D36" i="2"/>
  <c r="E36" i="2" s="1"/>
  <c r="D28" i="2"/>
  <c r="E28" i="2" s="1"/>
  <c r="D20" i="2"/>
  <c r="E20" i="2" s="1"/>
  <c r="D16" i="2"/>
  <c r="E16" i="2" s="1"/>
  <c r="D60" i="2"/>
  <c r="E60" i="2" s="1"/>
  <c r="D52" i="2"/>
  <c r="E52" i="2" s="1"/>
  <c r="D64" i="2"/>
  <c r="E64" i="2" s="1"/>
  <c r="D59" i="2"/>
  <c r="E59" i="2" s="1"/>
  <c r="D51" i="2"/>
  <c r="E51" i="2" s="1"/>
  <c r="D43" i="2"/>
  <c r="E43" i="2" s="1"/>
  <c r="D35" i="2"/>
  <c r="E35" i="2" s="1"/>
  <c r="D27" i="2"/>
  <c r="E27" i="2" s="1"/>
  <c r="D19" i="2"/>
  <c r="E19" i="2" s="1"/>
  <c r="D62" i="2"/>
  <c r="E62" i="2" s="1"/>
  <c r="D58" i="2"/>
  <c r="E58" i="2" s="1"/>
  <c r="D54" i="2"/>
  <c r="E54" i="2" s="1"/>
  <c r="D50" i="2"/>
  <c r="E50" i="2" s="1"/>
  <c r="D46" i="2"/>
  <c r="E46" i="2" s="1"/>
  <c r="D42" i="2"/>
  <c r="E42" i="2" s="1"/>
  <c r="D38" i="2"/>
  <c r="E38" i="2" s="1"/>
  <c r="D34" i="2"/>
  <c r="E34" i="2" s="1"/>
  <c r="D30" i="2"/>
  <c r="E30" i="2" s="1"/>
  <c r="D26" i="2"/>
  <c r="E26" i="2" s="1"/>
  <c r="D22" i="2"/>
  <c r="E22" i="2" s="1"/>
  <c r="D18" i="2"/>
  <c r="E18" i="2" s="1"/>
  <c r="D57" i="2"/>
  <c r="E57" i="2" s="1"/>
  <c r="D53" i="2"/>
  <c r="E53" i="2" s="1"/>
  <c r="D49" i="2"/>
  <c r="E49" i="2" s="1"/>
  <c r="D45" i="2"/>
  <c r="E45" i="2" s="1"/>
  <c r="D41" i="2"/>
  <c r="E41" i="2" s="1"/>
  <c r="D37" i="2"/>
  <c r="E37" i="2" s="1"/>
  <c r="D33" i="2"/>
  <c r="E33" i="2" s="1"/>
  <c r="D29" i="2"/>
  <c r="E29" i="2" s="1"/>
  <c r="D25" i="2"/>
  <c r="E25" i="2" s="1"/>
  <c r="D21" i="2"/>
  <c r="E21" i="2" s="1"/>
  <c r="C17" i="2" l="1"/>
  <c r="C16" i="2"/>
  <c r="B17" i="2"/>
  <c r="B18" i="2" s="1"/>
  <c r="B19" i="2" s="1"/>
  <c r="B20" i="2" s="1"/>
  <c r="B21" i="2" s="1"/>
  <c r="B22" i="2" s="1"/>
  <c r="B23" i="2" s="1"/>
  <c r="B24" i="2" s="1"/>
  <c r="B25" i="2" s="1"/>
  <c r="B26" i="2" s="1"/>
  <c r="B27" i="2" s="1"/>
  <c r="B28" i="2" s="1"/>
  <c r="B29" i="2" s="1"/>
  <c r="B30" i="2" s="1"/>
  <c r="B31" i="2" s="1"/>
  <c r="B32" i="2" s="1"/>
  <c r="B33" i="2" s="1"/>
  <c r="B34" i="2" s="1"/>
  <c r="B35" i="2" s="1"/>
  <c r="B36" i="2" s="1"/>
  <c r="B37" i="2" s="1"/>
  <c r="B38" i="2" s="1"/>
  <c r="B39" i="2" l="1"/>
  <c r="C38" i="2"/>
  <c r="C26" i="2"/>
  <c r="C22" i="2"/>
  <c r="C18" i="2"/>
  <c r="C34" i="2"/>
  <c r="C30" i="2"/>
  <c r="C25" i="2"/>
  <c r="C21" i="2"/>
  <c r="C37" i="2"/>
  <c r="C33" i="2"/>
  <c r="C29" i="2"/>
  <c r="C28" i="2"/>
  <c r="C24" i="2"/>
  <c r="C20" i="2"/>
  <c r="C36" i="2"/>
  <c r="C32" i="2"/>
  <c r="C27" i="2"/>
  <c r="C23" i="2"/>
  <c r="C19" i="2"/>
  <c r="C35" i="2"/>
  <c r="C31" i="2"/>
  <c r="B40" i="2" l="1"/>
  <c r="C39" i="2"/>
  <c r="B41" i="2" l="1"/>
  <c r="C40" i="2"/>
  <c r="C41" i="2" l="1"/>
  <c r="B42" i="2"/>
  <c r="B43" i="2" l="1"/>
  <c r="C42" i="2"/>
  <c r="B44" i="2" l="1"/>
  <c r="C43" i="2"/>
  <c r="B45" i="2" l="1"/>
  <c r="C44" i="2"/>
  <c r="B46" i="2" l="1"/>
  <c r="C45" i="2"/>
  <c r="B47" i="2" l="1"/>
  <c r="C46" i="2"/>
  <c r="B48" i="2" l="1"/>
  <c r="C47" i="2"/>
  <c r="B49" i="2" l="1"/>
  <c r="C48" i="2"/>
  <c r="B50" i="2" l="1"/>
  <c r="C49" i="2"/>
  <c r="B51" i="2" l="1"/>
  <c r="C50" i="2"/>
  <c r="B52" i="2" l="1"/>
  <c r="C51" i="2"/>
  <c r="B53" i="2" l="1"/>
  <c r="C52" i="2"/>
  <c r="B54" i="2" l="1"/>
  <c r="C53" i="2"/>
  <c r="B55" i="2" l="1"/>
  <c r="C54" i="2"/>
  <c r="B56" i="2" l="1"/>
  <c r="C55" i="2"/>
  <c r="B57" i="2" l="1"/>
  <c r="C56" i="2"/>
  <c r="B58" i="2" l="1"/>
  <c r="C57" i="2"/>
  <c r="B59" i="2" l="1"/>
  <c r="C58" i="2"/>
  <c r="B60" i="2" l="1"/>
  <c r="C59" i="2"/>
  <c r="B61" i="2" l="1"/>
  <c r="C60" i="2"/>
  <c r="B62" i="2" l="1"/>
  <c r="C61" i="2"/>
  <c r="B63" i="2" l="1"/>
  <c r="C62" i="2"/>
  <c r="B64" i="2" l="1"/>
  <c r="C64" i="2" s="1"/>
  <c r="C63" i="2"/>
</calcChain>
</file>

<file path=xl/sharedStrings.xml><?xml version="1.0" encoding="utf-8"?>
<sst xmlns="http://schemas.openxmlformats.org/spreadsheetml/2006/main" count="34" uniqueCount="33">
  <si>
    <t>Angle</t>
  </si>
  <si>
    <t>Time</t>
  </si>
  <si>
    <t>(km)</t>
  </si>
  <si>
    <t>Calculated Model for Radio Signal Round-Trip Time</t>
  </si>
  <si>
    <t>Select the distance between Earth and Mars</t>
  </si>
  <si>
    <t>Center-to-Center  Distance</t>
  </si>
  <si>
    <t>(hours)</t>
  </si>
  <si>
    <t>(degrees)</t>
  </si>
  <si>
    <t>(seconds)</t>
  </si>
  <si>
    <t>Extra</t>
  </si>
  <si>
    <t>Distance</t>
  </si>
  <si>
    <t>Rotation</t>
  </si>
  <si>
    <t>million kilometers</t>
  </si>
  <si>
    <t>Select Lander Latitude</t>
  </si>
  <si>
    <t>degrees North</t>
  </si>
  <si>
    <t>Astronomers will be in constant contact with the InSight lander on the surface of Mars.</t>
  </si>
  <si>
    <t>Even at the speed of light, communicating with this lander will not be 'instantaneous'.</t>
  </si>
  <si>
    <t>The speed of light is 300,000 kilometers per second, so from the distance of Mars, it</t>
  </si>
  <si>
    <t>will take a long time for the radio message to be sent and then returned to Earth.</t>
  </si>
  <si>
    <t>Astronomers plan to use sensitive 'radio telescopes' on Earth to accurately measure</t>
  </si>
  <si>
    <t>this time delay so that they can figure out exactly how Mars rotates. By measuring the</t>
  </si>
  <si>
    <t>very slight millimeter changes in this rotation over time, they will be able to study</t>
  </si>
  <si>
    <t xml:space="preserve">how much the core of Mars sloshes about in its liquid state. This is like watching </t>
  </si>
  <si>
    <t>very carefully how a fresh egg spins compared to a hard-boiled egg.</t>
  </si>
  <si>
    <t>How it works:</t>
  </si>
  <si>
    <t>In this module, you will use sliders to select the distance from the center of Earth</t>
  </si>
  <si>
    <t xml:space="preserve">to the center of Mars. You will use a second slider to select the latitude of the lander </t>
  </si>
  <si>
    <t>on the surface of  Mars. By combining these quantities, the program will calculate</t>
  </si>
  <si>
    <t>the travel time to the lander as it rotates through a complete martian day (24 hours).</t>
  </si>
  <si>
    <t>Because only signals can be received when the lander is on the side facing Earth,</t>
  </si>
  <si>
    <t xml:space="preserve">during each 24-hour martian day, there will be times when the lander will not be </t>
  </si>
  <si>
    <t>observable from Earth because it is on the 'back side' of the planet.</t>
  </si>
  <si>
    <t>A Round-trip Message to the InSight Lander on Mars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</si>
</sst>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0"/>
    <numFmt numFmtId="165" formatCode="0.0"/>
    <numFmt numFmtId="166" formatCode="0.00000"/>
  </numFmts>
  <fonts count="14" x14ac:knownFonts="1">
    <font>
      <sz val="11"/>
      <color theme="1"/>
      <name val="Calibri"/>
      <family val="2"/>
      <scheme val="minor"/>
    </font>
    <font>
      <sz val="11"/>
      <color rgb="FFFFFF00"/>
      <name val="Calibri"/>
      <family val="2"/>
      <scheme val="minor"/>
    </font>
    <font>
      <sz val="28"/>
      <color rgb="FFFFFF00"/>
      <name val="Calibri"/>
      <family val="2"/>
      <scheme val="minor"/>
    </font>
    <font>
      <b/>
      <sz val="14"/>
      <color rgb="FFFFFF00"/>
      <name val="Calibri"/>
      <family val="2"/>
      <scheme val="minor"/>
    </font>
    <font>
      <b/>
      <sz val="12"/>
      <color rgb="FFFFFF00"/>
      <name val="Calibri"/>
      <family val="2"/>
      <scheme val="minor"/>
    </font>
    <font>
      <b/>
      <sz val="16"/>
      <color rgb="FFFFFF00"/>
      <name val="Calibri"/>
      <family val="2"/>
      <scheme val="minor"/>
    </font>
    <font>
      <sz val="11"/>
      <color theme="3" tint="-0.499984740745262"/>
      <name val="Calibri"/>
      <family val="2"/>
      <scheme val="minor"/>
    </font>
    <font>
      <b/>
      <sz val="18"/>
      <color rgb="FFFFFF00"/>
      <name val="Calibri"/>
      <family val="2"/>
      <scheme val="minor"/>
    </font>
    <font>
      <sz val="12"/>
      <color rgb="FFFFFF00"/>
      <name val="Calibri"/>
      <family val="2"/>
      <scheme val="minor"/>
    </font>
    <font>
      <sz val="11"/>
      <color theme="1" tint="0.14999847407452621"/>
      <name val="Calibri"/>
      <family val="2"/>
      <scheme val="minor"/>
    </font>
    <font>
      <b/>
      <sz val="14"/>
      <color theme="3" tint="-0.499984740745262"/>
      <name val="Calibri"/>
      <family val="2"/>
      <scheme val="minor"/>
    </font>
    <font>
      <sz val="11"/>
      <color rgb="FF22474E"/>
      <name val="Calibri"/>
      <family val="2"/>
      <scheme val="minor"/>
    </font>
    <font>
      <sz val="18"/>
      <color rgb="FFFFFF00"/>
      <name val="Calibri"/>
      <family val="2"/>
      <scheme val="minor"/>
    </font>
    <font>
      <sz val="24"/>
      <color rgb="FFFFFF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24">
    <xf numFmtId="0" fontId="0" fillId="0" borderId="0" xfId="0"/>
    <xf numFmtId="0" fontId="1" fillId="0" borderId="0" xfId="0" applyFont="1"/>
    <xf numFmtId="0" fontId="2" fillId="0" borderId="0" xfId="0" applyFont="1" applyAlignment="1"/>
    <xf numFmtId="0" fontId="1" fillId="0" borderId="0" xfId="0" applyFont="1" applyAlignment="1">
      <alignment horizontal="center"/>
    </xf>
    <xf numFmtId="164" fontId="1" fillId="0" borderId="0" xfId="0" applyNumberFormat="1" applyFont="1"/>
    <xf numFmtId="2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4" fillId="0" borderId="0" xfId="0" applyFont="1" applyBorder="1" applyAlignment="1">
      <alignment horizontal="center"/>
    </xf>
    <xf numFmtId="166" fontId="1" fillId="0" borderId="0" xfId="0" applyNumberFormat="1" applyFont="1" applyAlignment="1">
      <alignment horizontal="center"/>
    </xf>
    <xf numFmtId="0" fontId="9" fillId="0" borderId="0" xfId="0" applyFont="1"/>
    <xf numFmtId="0" fontId="8" fillId="0" borderId="0" xfId="0" applyFont="1" applyBorder="1" applyAlignment="1">
      <alignment horizontal="center"/>
    </xf>
    <xf numFmtId="0" fontId="5" fillId="0" borderId="0" xfId="0" applyFont="1" applyAlignment="1"/>
    <xf numFmtId="0" fontId="10" fillId="0" borderId="0" xfId="0" applyFont="1" applyAlignment="1">
      <alignment horizontal="center"/>
    </xf>
    <xf numFmtId="0" fontId="11" fillId="0" borderId="0" xfId="0" applyFont="1"/>
    <xf numFmtId="0" fontId="6" fillId="0" borderId="0" xfId="0" applyFont="1" applyAlignment="1">
      <alignment horizontal="right"/>
    </xf>
    <xf numFmtId="0" fontId="12" fillId="0" borderId="0" xfId="0" applyFont="1"/>
    <xf numFmtId="0" fontId="13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4" fillId="0" borderId="1" xfId="0" applyFont="1" applyBorder="1" applyAlignment="1">
      <alignment horizontal="center"/>
    </xf>
    <xf numFmtId="0" fontId="3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22474E"/>
      <color rgb="FF66CCFF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RoundTrip!$B$16:$B$64</c:f>
              <c:numCache>
                <c:formatCode>General</c:formatCode>
                <c:ptCount val="49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</c:numCache>
            </c:numRef>
          </c:xVal>
          <c:yVal>
            <c:numRef>
              <c:f>RoundTrip!$E$16:$E$64</c:f>
              <c:numCache>
                <c:formatCode>0.00000</c:formatCode>
                <c:ptCount val="49"/>
                <c:pt idx="0">
                  <c:v>329.97873330301485</c:v>
                </c:pt>
                <c:pt idx="1">
                  <c:v>329.97725869122803</c:v>
                </c:pt>
                <c:pt idx="2">
                  <c:v>329.97580941549683</c:v>
                </c:pt>
                <c:pt idx="3">
                  <c:v>329.97441026398906</c:v>
                </c:pt>
                <c:pt idx="4">
                  <c:v>329.97308516755623</c:v>
                </c:pt>
                <c:pt idx="5">
                  <c:v>329.97185679042445</c:v>
                </c:pt>
                <c:pt idx="6">
                  <c:v>329.9707461425491</c:v>
                </c:pt>
                <c:pt idx="7">
                  <c:v>329.9697722202643</c:v>
                </c:pt>
                <c:pt idx="8">
                  <c:v>329.96895168137263</c:v>
                </c:pt>
                <c:pt idx="9">
                  <c:v>329.96829856023299</c:v>
                </c:pt>
                <c:pt idx="10">
                  <c:v>329.96782402771925</c:v>
                </c:pt>
                <c:pt idx="11">
                  <c:v>329.96753620015556</c:v>
                </c:pt>
                <c:pt idx="12">
                  <c:v>329.96744000049608</c:v>
                </c:pt>
                <c:pt idx="13">
                  <c:v>329.96753707412364</c:v>
                </c:pt>
                <c:pt idx="14">
                  <c:v>329.96782576070717</c:v>
                </c:pt>
                <c:pt idx="15">
                  <c:v>329.9683011226</c:v>
                </c:pt>
                <c:pt idx="16">
                  <c:v>329.96895502929243</c:v>
                </c:pt>
                <c:pt idx="17">
                  <c:v>329.96977629647466</c:v>
                </c:pt>
                <c:pt idx="18">
                  <c:v>329.97075087733123</c:v>
                </c:pt>
                <c:pt idx="19">
                  <c:v>329.97186210279546</c:v>
                </c:pt>
                <c:pt idx="20">
                  <c:v>329.97309096665418</c:v>
                </c:pt>
                <c:pt idx="21">
                  <c:v>329.97441645062713</c:v>
                </c:pt>
                <c:pt idx="22">
                  <c:v>329.97581588385987</c:v>
                </c:pt>
                <c:pt idx="23">
                  <c:v>329.9772653306822</c:v>
                </c:pt>
                <c:pt idx="24">
                  <c:v>329.97874000000002</c:v>
                </c:pt>
                <c:pt idx="25">
                  <c:v>329.98021466931777</c:v>
                </c:pt>
                <c:pt idx="26">
                  <c:v>329.98166411614017</c:v>
                </c:pt>
                <c:pt idx="27">
                  <c:v>329.98306354937284</c:v>
                </c:pt>
                <c:pt idx="28">
                  <c:v>329.98438903334585</c:v>
                </c:pt>
                <c:pt idx="29">
                  <c:v>329.98561789720458</c:v>
                </c:pt>
                <c:pt idx="30">
                  <c:v>329.98672912266875</c:v>
                </c:pt>
                <c:pt idx="31">
                  <c:v>329.98770370352531</c:v>
                </c:pt>
                <c:pt idx="32">
                  <c:v>329.98852497070754</c:v>
                </c:pt>
                <c:pt idx="33">
                  <c:v>329.98917887740004</c:v>
                </c:pt>
                <c:pt idx="34">
                  <c:v>329.98965423929286</c:v>
                </c:pt>
                <c:pt idx="35">
                  <c:v>329.98994292587639</c:v>
                </c:pt>
                <c:pt idx="36">
                  <c:v>329.99003999950389</c:v>
                </c:pt>
                <c:pt idx="37">
                  <c:v>329.98994379984441</c:v>
                </c:pt>
                <c:pt idx="38">
                  <c:v>329.98965597228073</c:v>
                </c:pt>
                <c:pt idx="39">
                  <c:v>329.98918143976704</c:v>
                </c:pt>
                <c:pt idx="40">
                  <c:v>329.9885283186274</c:v>
                </c:pt>
                <c:pt idx="41">
                  <c:v>329.98770777973573</c:v>
                </c:pt>
                <c:pt idx="42">
                  <c:v>329.98673385745087</c:v>
                </c:pt>
                <c:pt idx="43">
                  <c:v>329.98562320957558</c:v>
                </c:pt>
                <c:pt idx="44">
                  <c:v>329.98439483244374</c:v>
                </c:pt>
                <c:pt idx="45">
                  <c:v>329.98306973601092</c:v>
                </c:pt>
                <c:pt idx="46">
                  <c:v>329.98167058450315</c:v>
                </c:pt>
                <c:pt idx="47">
                  <c:v>329.98022130877195</c:v>
                </c:pt>
                <c:pt idx="48">
                  <c:v>329.97874669698518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428928"/>
        <c:axId val="67429504"/>
      </c:scatterChart>
      <c:valAx>
        <c:axId val="67428928"/>
        <c:scaling>
          <c:orientation val="minMax"/>
          <c:max val="24"/>
          <c:min val="0"/>
        </c:scaling>
        <c:delete val="0"/>
        <c:axPos val="b"/>
        <c:majorGridlines>
          <c:spPr>
            <a:ln w="22225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 sz="1400">
                    <a:solidFill>
                      <a:srgbClr val="FFFF00"/>
                    </a:solidFill>
                  </a:rPr>
                  <a:t>Time</a:t>
                </a:r>
                <a:r>
                  <a:rPr lang="en-US" sz="1400" baseline="0">
                    <a:solidFill>
                      <a:srgbClr val="FFFF00"/>
                    </a:solidFill>
                  </a:rPr>
                  <a:t> on Mars (hours)</a:t>
                </a:r>
                <a:endParaRPr lang="en-US" sz="1400">
                  <a:solidFill>
                    <a:srgbClr val="FFFF00"/>
                  </a:solidFill>
                </a:endParaRP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rgbClr val="FFFF00"/>
                </a:solidFill>
              </a:defRPr>
            </a:pPr>
            <a:endParaRPr lang="en-US"/>
          </a:p>
        </c:txPr>
        <c:crossAx val="67429504"/>
        <c:crosses val="autoZero"/>
        <c:crossBetween val="midCat"/>
        <c:majorUnit val="3"/>
      </c:valAx>
      <c:valAx>
        <c:axId val="67429504"/>
        <c:scaling>
          <c:orientation val="minMax"/>
        </c:scaling>
        <c:delete val="0"/>
        <c:axPos val="l"/>
        <c:majorGridlines>
          <c:spPr>
            <a:ln w="19050"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600">
                    <a:solidFill>
                      <a:srgbClr val="FFFF00"/>
                    </a:solidFill>
                  </a:rPr>
                  <a:t>Round</a:t>
                </a:r>
                <a:r>
                  <a:rPr lang="en-US" sz="1600" baseline="0">
                    <a:solidFill>
                      <a:srgbClr val="FFFF00"/>
                    </a:solidFill>
                  </a:rPr>
                  <a:t> Trip Time (Seconds)</a:t>
                </a:r>
                <a:endParaRPr lang="en-US" sz="1600">
                  <a:solidFill>
                    <a:srgbClr val="FFFF00"/>
                  </a:solidFill>
                </a:endParaRPr>
              </a:p>
            </c:rich>
          </c:tx>
          <c:layout/>
          <c:overlay val="0"/>
        </c:title>
        <c:numFmt formatCode="0.0000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rgbClr val="FFFF00"/>
                </a:solidFill>
              </a:defRPr>
            </a:pPr>
            <a:endParaRPr lang="en-US"/>
          </a:p>
        </c:txPr>
        <c:crossAx val="67428928"/>
        <c:crosses val="autoZero"/>
        <c:crossBetween val="midCat"/>
      </c:valAx>
      <c:spPr>
        <a:solidFill>
          <a:schemeClr val="tx2">
            <a:lumMod val="40000"/>
            <a:lumOff val="60000"/>
            <a:alpha val="0"/>
          </a:schemeClr>
        </a:solidFill>
      </c:spPr>
    </c:plotArea>
    <c:plotVisOnly val="1"/>
    <c:dispBlanksAs val="gap"/>
    <c:showDLblsOverMax val="0"/>
  </c:chart>
  <c:spPr>
    <a:solidFill>
      <a:schemeClr val="tx2">
        <a:lumMod val="40000"/>
        <a:lumOff val="60000"/>
        <a:alpha val="0"/>
      </a:schemeClr>
    </a:solidFill>
  </c:spPr>
  <c:printSettings>
    <c:headerFooter/>
    <c:pageMargins b="0.75" l="0.7" r="0.7" t="0.75" header="0.3" footer="0.3"/>
    <c:pageSetup/>
  </c:printSettings>
  <c:userShapes r:id="rId1"/>
</c:chartSpace>
</file>

<file path=xl/ctrlProps/ctrlProp1.xml><?xml version="1.0" encoding="utf-8"?>
<formControlPr xmlns="http://schemas.microsoft.com/office/spreadsheetml/2009/9/main" objectType="Scroll" dx="16" fmlaLink="$E$6" horiz="1" max="100" page="10" val="39"/>
</file>

<file path=xl/ctrlProps/ctrlProp2.xml><?xml version="1.0" encoding="utf-8"?>
<formControlPr xmlns="http://schemas.microsoft.com/office/spreadsheetml/2009/9/main" objectType="Scroll" dx="16" fmlaLink="$E$8" horiz="1" max="100" page="10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66675</xdr:colOff>
          <xdr:row>4</xdr:row>
          <xdr:rowOff>152400</xdr:rowOff>
        </xdr:from>
        <xdr:to>
          <xdr:col>6</xdr:col>
          <xdr:colOff>523875</xdr:colOff>
          <xdr:row>6</xdr:row>
          <xdr:rowOff>57150</xdr:rowOff>
        </xdr:to>
        <xdr:sp macro="" textlink="">
          <xdr:nvSpPr>
            <xdr:cNvPr id="2051" name="Scroll Bar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6</xdr:col>
      <xdr:colOff>314325</xdr:colOff>
      <xdr:row>10</xdr:row>
      <xdr:rowOff>114300</xdr:rowOff>
    </xdr:from>
    <xdr:to>
      <xdr:col>14</xdr:col>
      <xdr:colOff>361950</xdr:colOff>
      <xdr:row>28</xdr:row>
      <xdr:rowOff>4762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76200</xdr:colOff>
          <xdr:row>7</xdr:row>
          <xdr:rowOff>47625</xdr:rowOff>
        </xdr:from>
        <xdr:to>
          <xdr:col>6</xdr:col>
          <xdr:colOff>533400</xdr:colOff>
          <xdr:row>8</xdr:row>
          <xdr:rowOff>66675</xdr:rowOff>
        </xdr:to>
        <xdr:sp macro="" textlink="">
          <xdr:nvSpPr>
            <xdr:cNvPr id="2052" name="Scroll Bar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11</xdr:col>
      <xdr:colOff>180975</xdr:colOff>
      <xdr:row>19</xdr:row>
      <xdr:rowOff>114300</xdr:rowOff>
    </xdr:from>
    <xdr:to>
      <xdr:col>14</xdr:col>
      <xdr:colOff>161925</xdr:colOff>
      <xdr:row>20</xdr:row>
      <xdr:rowOff>171450</xdr:rowOff>
    </xdr:to>
    <xdr:sp macro="" textlink="">
      <xdr:nvSpPr>
        <xdr:cNvPr id="3" name="TextBox 2"/>
        <xdr:cNvSpPr txBox="1"/>
      </xdr:nvSpPr>
      <xdr:spPr>
        <a:xfrm>
          <a:off x="7724775" y="4038600"/>
          <a:ext cx="1809750" cy="2476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200" b="1"/>
            <a:t>Back Side - Unobservable</a:t>
          </a:r>
        </a:p>
      </xdr:txBody>
    </xdr:sp>
    <xdr:clientData/>
  </xdr:twoCellAnchor>
  <xdr:twoCellAnchor>
    <xdr:from>
      <xdr:col>9</xdr:col>
      <xdr:colOff>276224</xdr:colOff>
      <xdr:row>16</xdr:row>
      <xdr:rowOff>0</xdr:rowOff>
    </xdr:from>
    <xdr:to>
      <xdr:col>10</xdr:col>
      <xdr:colOff>171449</xdr:colOff>
      <xdr:row>17</xdr:row>
      <xdr:rowOff>28575</xdr:rowOff>
    </xdr:to>
    <xdr:sp macro="" textlink="">
      <xdr:nvSpPr>
        <xdr:cNvPr id="4" name="TextBox 3"/>
        <xdr:cNvSpPr txBox="1"/>
      </xdr:nvSpPr>
      <xdr:spPr>
        <a:xfrm>
          <a:off x="6600824" y="3352800"/>
          <a:ext cx="504825" cy="21907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/>
            <a:t>Noon</a:t>
          </a:r>
        </a:p>
      </xdr:txBody>
    </xdr: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0.23211</cdr:x>
      <cdr:y>0.08032</cdr:y>
    </cdr:from>
    <cdr:to>
      <cdr:x>0.58801</cdr:x>
      <cdr:y>0.1419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43000" y="285750"/>
          <a:ext cx="1752600" cy="219075"/>
        </a:xfrm>
        <a:prstGeom xmlns:a="http://schemas.openxmlformats.org/drawingml/2006/main" prst="rect">
          <a:avLst/>
        </a:prstGeom>
        <a:solidFill xmlns:a="http://schemas.openxmlformats.org/drawingml/2006/main">
          <a:srgbClr val="FFFF00"/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200" b="1"/>
            <a:t>Day</a:t>
          </a:r>
          <a:r>
            <a:rPr lang="en-US" sz="1200" b="1" baseline="0"/>
            <a:t> Side - Observable</a:t>
          </a:r>
          <a:endParaRPr lang="en-US" sz="1200" b="1"/>
        </a:p>
      </cdr:txBody>
    </cdr:sp>
  </cdr:relSizeAnchor>
  <cdr:relSizeAnchor xmlns:cdr="http://schemas.openxmlformats.org/drawingml/2006/chartDrawing">
    <cdr:from>
      <cdr:x>0.72147</cdr:x>
      <cdr:y>0.31058</cdr:y>
    </cdr:from>
    <cdr:to>
      <cdr:x>0.83752</cdr:x>
      <cdr:y>0.38554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3552825" y="1104901"/>
          <a:ext cx="571500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0.69632</cdr:x>
      <cdr:y>0.32396</cdr:y>
    </cdr:from>
    <cdr:to>
      <cdr:x>0.84913</cdr:x>
      <cdr:y>0.39357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3429000" y="1152525"/>
          <a:ext cx="752475" cy="247650"/>
        </a:xfrm>
        <a:prstGeom xmlns:a="http://schemas.openxmlformats.org/drawingml/2006/main" prst="rect">
          <a:avLst/>
        </a:prstGeom>
        <a:solidFill xmlns:a="http://schemas.openxmlformats.org/drawingml/2006/main">
          <a:srgbClr val="FFFF00"/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 b="1"/>
            <a:t>Midnight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5:P36"/>
  <sheetViews>
    <sheetView showGridLines="0" topLeftCell="A7" workbookViewId="0">
      <selection activeCell="E7" sqref="E7"/>
    </sheetView>
  </sheetViews>
  <sheetFormatPr defaultRowHeight="15" x14ac:dyDescent="0.25"/>
  <sheetData>
    <row r="5" spans="4:16" x14ac:dyDescent="0.25"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</row>
    <row r="6" spans="4:16" x14ac:dyDescent="0.25"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4:16" ht="36" x14ac:dyDescent="0.55000000000000004">
      <c r="D7" s="1"/>
      <c r="E7" s="2" t="s">
        <v>32</v>
      </c>
      <c r="F7" s="2"/>
      <c r="G7" s="2"/>
      <c r="H7" s="2"/>
      <c r="I7" s="2"/>
      <c r="J7" s="2"/>
      <c r="K7" s="2"/>
      <c r="L7" s="2"/>
      <c r="M7" s="2"/>
      <c r="N7" s="2"/>
      <c r="O7" s="2"/>
      <c r="P7" s="1"/>
    </row>
    <row r="8" spans="4:16" x14ac:dyDescent="0.25"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</row>
    <row r="9" spans="4:16" x14ac:dyDescent="0.25"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</row>
    <row r="10" spans="4:16" x14ac:dyDescent="0.25"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</row>
    <row r="11" spans="4:16" x14ac:dyDescent="0.25"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</row>
    <row r="12" spans="4:16" ht="23.25" x14ac:dyDescent="0.35">
      <c r="D12" s="17" t="s">
        <v>15</v>
      </c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</row>
    <row r="13" spans="4:16" ht="23.25" x14ac:dyDescent="0.35">
      <c r="D13" s="17" t="s">
        <v>16</v>
      </c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</row>
    <row r="14" spans="4:16" ht="23.25" x14ac:dyDescent="0.35">
      <c r="D14" s="17" t="s">
        <v>17</v>
      </c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</row>
    <row r="15" spans="4:16" ht="23.25" x14ac:dyDescent="0.35">
      <c r="D15" s="17" t="s">
        <v>18</v>
      </c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</row>
    <row r="16" spans="4:16" ht="23.25" x14ac:dyDescent="0.35"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</row>
    <row r="17" spans="4:16" ht="23.25" x14ac:dyDescent="0.35">
      <c r="D17" s="17" t="s">
        <v>19</v>
      </c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</row>
    <row r="18" spans="4:16" ht="23.25" x14ac:dyDescent="0.35">
      <c r="D18" s="17" t="s">
        <v>20</v>
      </c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</row>
    <row r="19" spans="4:16" ht="23.25" x14ac:dyDescent="0.35">
      <c r="D19" s="17" t="s">
        <v>21</v>
      </c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</row>
    <row r="20" spans="4:16" ht="23.25" x14ac:dyDescent="0.35">
      <c r="D20" s="17" t="s">
        <v>22</v>
      </c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</row>
    <row r="21" spans="4:16" ht="23.25" x14ac:dyDescent="0.35">
      <c r="D21" s="17" t="s">
        <v>23</v>
      </c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</row>
    <row r="22" spans="4:16" ht="23.25" x14ac:dyDescent="0.35"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</row>
    <row r="23" spans="4:16" ht="31.5" x14ac:dyDescent="0.5">
      <c r="D23" s="18" t="s">
        <v>24</v>
      </c>
      <c r="E23" s="18"/>
      <c r="F23" s="18"/>
      <c r="G23" s="18"/>
      <c r="H23" s="18"/>
      <c r="I23" s="17"/>
      <c r="J23" s="17"/>
      <c r="K23" s="17"/>
      <c r="L23" s="17"/>
      <c r="M23" s="17"/>
      <c r="N23" s="17"/>
      <c r="O23" s="17"/>
      <c r="P23" s="17"/>
    </row>
    <row r="24" spans="4:16" ht="23.25" x14ac:dyDescent="0.35"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</row>
    <row r="25" spans="4:16" ht="23.25" x14ac:dyDescent="0.35">
      <c r="D25" s="17"/>
      <c r="E25" s="17" t="s">
        <v>25</v>
      </c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</row>
    <row r="26" spans="4:16" ht="23.25" x14ac:dyDescent="0.35">
      <c r="D26" s="17"/>
      <c r="E26" s="17" t="s">
        <v>26</v>
      </c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</row>
    <row r="27" spans="4:16" ht="23.25" x14ac:dyDescent="0.35">
      <c r="D27" s="17"/>
      <c r="E27" s="17" t="s">
        <v>27</v>
      </c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</row>
    <row r="28" spans="4:16" ht="23.25" x14ac:dyDescent="0.35">
      <c r="D28" s="17"/>
      <c r="E28" s="17" t="s">
        <v>28</v>
      </c>
      <c r="F28" s="17"/>
      <c r="G28" s="17"/>
      <c r="H28" s="17"/>
      <c r="I28" s="17"/>
      <c r="J28" s="17"/>
      <c r="K28" s="17"/>
      <c r="L28" s="17"/>
      <c r="M28" s="17"/>
      <c r="N28" s="17"/>
      <c r="O28" s="17"/>
    </row>
    <row r="29" spans="4:16" ht="23.25" x14ac:dyDescent="0.35">
      <c r="D29" s="17"/>
      <c r="E29" s="17" t="s">
        <v>29</v>
      </c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</row>
    <row r="30" spans="4:16" ht="23.25" x14ac:dyDescent="0.35">
      <c r="D30" s="17"/>
      <c r="E30" s="17" t="s">
        <v>30</v>
      </c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</row>
    <row r="31" spans="4:16" ht="23.25" x14ac:dyDescent="0.35">
      <c r="D31" s="17"/>
      <c r="E31" s="17" t="s">
        <v>31</v>
      </c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</row>
    <row r="32" spans="4:16" ht="23.25" x14ac:dyDescent="0.35"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</row>
    <row r="33" spans="4:16" ht="23.25" x14ac:dyDescent="0.35"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</row>
    <row r="34" spans="4:16" ht="23.25" x14ac:dyDescent="0.35"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</row>
    <row r="35" spans="4:16" ht="23.25" x14ac:dyDescent="0.35"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</row>
    <row r="36" spans="4:16" ht="23.25" x14ac:dyDescent="0.35"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</row>
  </sheetData>
  <mergeCells count="1">
    <mergeCell ref="D23:H23"/>
  </mergeCells>
  <pageMargins left="0.7" right="0.7" top="0.75" bottom="0.75" header="0.3" footer="0.3"/>
  <pageSetup orientation="portrait" horizontalDpi="4294967293" r:id="rId1"/>
  <picture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P64"/>
  <sheetViews>
    <sheetView showGridLines="0" tabSelected="1" workbookViewId="0">
      <selection activeCell="P23" sqref="P23"/>
    </sheetView>
  </sheetViews>
  <sheetFormatPr defaultRowHeight="15" x14ac:dyDescent="0.25"/>
  <cols>
    <col min="2" max="2" width="12" customWidth="1"/>
    <col min="3" max="3" width="13.140625" customWidth="1"/>
    <col min="4" max="4" width="11.28515625" bestFit="1" customWidth="1"/>
    <col min="5" max="5" width="11.5703125" bestFit="1" customWidth="1"/>
    <col min="6" max="6" width="10.28515625" bestFit="1" customWidth="1"/>
  </cols>
  <sheetData>
    <row r="3" spans="1:16" x14ac:dyDescent="0.25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</row>
    <row r="4" spans="1:16" ht="23.25" x14ac:dyDescent="0.35">
      <c r="A4" s="19" t="s">
        <v>4</v>
      </c>
      <c r="B4" s="19"/>
      <c r="C4" s="19"/>
      <c r="D4" s="19"/>
      <c r="E4" s="19"/>
      <c r="F4" s="19"/>
      <c r="G4" s="13"/>
      <c r="H4" s="1"/>
      <c r="I4" s="1"/>
      <c r="J4" s="1"/>
      <c r="K4" s="1"/>
      <c r="L4" s="1"/>
      <c r="M4" s="1"/>
      <c r="N4" s="1"/>
      <c r="O4" s="1"/>
      <c r="P4" s="1"/>
    </row>
    <row r="5" spans="1:16" x14ac:dyDescent="0.25"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</row>
    <row r="6" spans="1:16" ht="18.75" x14ac:dyDescent="0.3">
      <c r="B6" s="23" t="s">
        <v>5</v>
      </c>
      <c r="C6" s="23"/>
      <c r="D6" s="23"/>
      <c r="E6" s="16">
        <v>39</v>
      </c>
      <c r="F6" s="1"/>
      <c r="G6" s="1"/>
      <c r="H6" s="7">
        <f>(60+E6)</f>
        <v>99</v>
      </c>
      <c r="I6" s="20" t="s">
        <v>12</v>
      </c>
      <c r="J6" s="20"/>
      <c r="K6" s="1"/>
      <c r="L6" s="1"/>
      <c r="M6" s="1"/>
      <c r="N6" s="1"/>
      <c r="O6" s="1"/>
      <c r="P6" s="1"/>
    </row>
    <row r="7" spans="1:16" ht="18.75" x14ac:dyDescent="0.3">
      <c r="B7" s="1"/>
      <c r="C7" s="1"/>
      <c r="D7" s="1"/>
      <c r="E7" s="14"/>
      <c r="F7" s="1"/>
      <c r="G7" s="1"/>
      <c r="H7" s="11">
        <v>48</v>
      </c>
      <c r="I7" s="1"/>
      <c r="J7" s="1"/>
      <c r="K7" s="1"/>
      <c r="L7" s="1"/>
      <c r="M7" s="1"/>
      <c r="N7" s="1"/>
      <c r="O7" s="1"/>
      <c r="P7" s="1"/>
    </row>
    <row r="8" spans="1:16" ht="21" x14ac:dyDescent="0.35">
      <c r="B8" s="21" t="s">
        <v>13</v>
      </c>
      <c r="C8" s="21"/>
      <c r="D8" s="21"/>
      <c r="E8" s="15">
        <v>0</v>
      </c>
      <c r="F8" s="1"/>
      <c r="G8" s="1"/>
      <c r="H8" s="7">
        <f>(E8*90/100)</f>
        <v>0</v>
      </c>
      <c r="I8" s="20" t="s">
        <v>14</v>
      </c>
      <c r="J8" s="20"/>
      <c r="K8" s="1"/>
      <c r="L8" s="1"/>
      <c r="M8" s="1"/>
      <c r="N8" s="1"/>
      <c r="O8" s="1"/>
      <c r="P8" s="1"/>
    </row>
    <row r="9" spans="1:16" x14ac:dyDescent="0.25">
      <c r="B9" s="1"/>
      <c r="C9" s="1"/>
      <c r="D9" s="4"/>
      <c r="E9" s="1"/>
      <c r="G9" s="1"/>
      <c r="H9" s="1"/>
      <c r="I9" s="1"/>
      <c r="J9" s="1"/>
      <c r="K9" s="1"/>
      <c r="L9" s="1"/>
      <c r="M9" s="1"/>
      <c r="N9" s="1"/>
      <c r="O9" s="1"/>
      <c r="P9" s="1"/>
    </row>
    <row r="10" spans="1:16" x14ac:dyDescent="0.25">
      <c r="B10" s="1"/>
      <c r="C10" s="1"/>
      <c r="D10" s="3"/>
      <c r="E10" s="3"/>
      <c r="F10" s="3"/>
      <c r="G10" s="1"/>
      <c r="H10" s="1"/>
      <c r="I10" s="1"/>
      <c r="J10" s="1"/>
      <c r="K10" s="1"/>
      <c r="L10" s="1"/>
      <c r="M10" s="1"/>
      <c r="N10" s="1"/>
      <c r="O10" s="1"/>
      <c r="P10" s="1"/>
    </row>
    <row r="11" spans="1:16" x14ac:dyDescent="0.25">
      <c r="B11" s="1"/>
      <c r="C11" s="1"/>
      <c r="D11" s="3"/>
      <c r="E11" s="3"/>
      <c r="F11" s="3"/>
      <c r="G11" s="1"/>
      <c r="H11" s="1"/>
      <c r="I11" s="1"/>
      <c r="J11" s="1"/>
      <c r="K11" s="1"/>
      <c r="L11" s="1"/>
      <c r="M11" s="1"/>
      <c r="N11" s="1"/>
      <c r="O11" s="1"/>
      <c r="P11" s="1"/>
    </row>
    <row r="12" spans="1:16" ht="16.5" thickBot="1" x14ac:dyDescent="0.3">
      <c r="B12" s="22" t="s">
        <v>3</v>
      </c>
      <c r="C12" s="22"/>
      <c r="D12" s="22"/>
      <c r="E12" s="22"/>
      <c r="F12" s="22"/>
      <c r="G12" s="1"/>
      <c r="H12" s="1"/>
      <c r="I12" s="1"/>
      <c r="J12" s="1"/>
      <c r="K12" s="1"/>
      <c r="L12" s="1"/>
      <c r="M12" s="1"/>
      <c r="N12" s="1"/>
      <c r="O12" s="1"/>
      <c r="P12" s="1"/>
    </row>
    <row r="13" spans="1:16" ht="15.75" x14ac:dyDescent="0.25">
      <c r="B13" s="12" t="s">
        <v>11</v>
      </c>
      <c r="C13" s="9"/>
      <c r="D13" s="12" t="s">
        <v>9</v>
      </c>
      <c r="E13" s="9"/>
      <c r="F13" s="9"/>
      <c r="G13" s="1"/>
      <c r="H13" s="1"/>
      <c r="I13" s="1"/>
      <c r="J13" s="1"/>
      <c r="K13" s="1"/>
      <c r="L13" s="1"/>
      <c r="M13" s="1"/>
      <c r="N13" s="1"/>
      <c r="O13" s="1"/>
      <c r="P13" s="1"/>
    </row>
    <row r="14" spans="1:16" x14ac:dyDescent="0.25">
      <c r="B14" s="3" t="s">
        <v>1</v>
      </c>
      <c r="C14" s="3" t="s">
        <v>0</v>
      </c>
      <c r="D14" s="3" t="s">
        <v>10</v>
      </c>
      <c r="E14" s="3" t="s">
        <v>1</v>
      </c>
      <c r="F14" s="3"/>
      <c r="G14" s="1"/>
      <c r="H14" s="1"/>
      <c r="I14" s="1"/>
      <c r="J14" s="1"/>
      <c r="K14" s="1"/>
      <c r="L14" s="1"/>
      <c r="M14" s="1"/>
      <c r="N14" s="1"/>
      <c r="O14" s="1"/>
      <c r="P14" s="1"/>
    </row>
    <row r="15" spans="1:16" x14ac:dyDescent="0.25">
      <c r="B15" s="8" t="s">
        <v>6</v>
      </c>
      <c r="C15" s="8" t="s">
        <v>7</v>
      </c>
      <c r="D15" s="8" t="s">
        <v>2</v>
      </c>
      <c r="E15" s="8" t="s">
        <v>8</v>
      </c>
      <c r="F15" s="8"/>
      <c r="G15" s="1"/>
      <c r="H15" s="1"/>
      <c r="I15" s="1"/>
      <c r="J15" s="1"/>
      <c r="K15" s="1"/>
      <c r="L15" s="1"/>
      <c r="M15" s="1"/>
      <c r="N15" s="1"/>
      <c r="O15" s="1"/>
      <c r="P15" s="1"/>
    </row>
    <row r="16" spans="1:16" x14ac:dyDescent="0.25">
      <c r="B16" s="3">
        <v>0</v>
      </c>
      <c r="C16" s="3">
        <f>(180-(B16/24)*360)</f>
        <v>180</v>
      </c>
      <c r="D16" s="6">
        <f>(3390*SIN(C16*3.141/180)*COS($H$8*3.141/180))</f>
        <v>2.0090955517871487</v>
      </c>
      <c r="E16" s="10">
        <f>(($H$6*1000000-D16-6378)/300000)</f>
        <v>329.97873330301485</v>
      </c>
      <c r="F16" s="5"/>
      <c r="G16" s="1"/>
      <c r="H16" s="1"/>
      <c r="I16" s="1"/>
      <c r="J16" s="1"/>
      <c r="K16" s="1"/>
      <c r="L16" s="1"/>
      <c r="M16" s="1"/>
      <c r="N16" s="1"/>
      <c r="O16" s="1"/>
      <c r="P16" s="1"/>
    </row>
    <row r="17" spans="2:16" x14ac:dyDescent="0.25">
      <c r="B17" s="3">
        <f>(B16+0.5)</f>
        <v>0.5</v>
      </c>
      <c r="C17" s="3">
        <f>(180-(B17/24)*360)</f>
        <v>172.5</v>
      </c>
      <c r="D17" s="6">
        <f t="shared" ref="D17:D64" si="0">(3390*SIN(C17*3.141/180)*COS($H$8*3.141/180))</f>
        <v>444.39263158390781</v>
      </c>
      <c r="E17" s="10">
        <f t="shared" ref="E17:E64" si="1">(($H$6*1000000-D17-6378)/300000)</f>
        <v>329.97725869122803</v>
      </c>
      <c r="F17" s="5"/>
      <c r="G17" s="1"/>
      <c r="H17" s="1"/>
      <c r="I17" s="1"/>
      <c r="J17" s="1"/>
      <c r="K17" s="1"/>
      <c r="L17" s="1"/>
      <c r="M17" s="1"/>
      <c r="N17" s="1"/>
      <c r="O17" s="1"/>
      <c r="P17" s="1"/>
    </row>
    <row r="18" spans="2:16" x14ac:dyDescent="0.25">
      <c r="B18" s="3">
        <f t="shared" ref="B18:B64" si="2">(B17+0.5)</f>
        <v>1</v>
      </c>
      <c r="C18" s="3">
        <f t="shared" ref="C18:C28" si="3">(180-(B18/24)*360)</f>
        <v>165</v>
      </c>
      <c r="D18" s="6">
        <f t="shared" si="0"/>
        <v>879.17535094531274</v>
      </c>
      <c r="E18" s="10">
        <f t="shared" si="1"/>
        <v>329.97580941549683</v>
      </c>
      <c r="F18" s="5"/>
      <c r="G18" s="1"/>
      <c r="H18" s="1"/>
      <c r="I18" s="1"/>
      <c r="J18" s="1"/>
      <c r="K18" s="1"/>
      <c r="L18" s="1"/>
      <c r="M18" s="1"/>
      <c r="N18" s="1"/>
      <c r="O18" s="1"/>
      <c r="P18" s="1"/>
    </row>
    <row r="19" spans="2:16" x14ac:dyDescent="0.25">
      <c r="B19" s="3">
        <f t="shared" si="2"/>
        <v>1.5</v>
      </c>
      <c r="C19" s="3">
        <f t="shared" si="3"/>
        <v>157.5</v>
      </c>
      <c r="D19" s="6">
        <f t="shared" si="0"/>
        <v>1298.9208032842428</v>
      </c>
      <c r="E19" s="10">
        <f t="shared" si="1"/>
        <v>329.97441026398906</v>
      </c>
      <c r="F19" s="5"/>
      <c r="G19" s="1"/>
      <c r="H19" s="1"/>
      <c r="I19" s="1"/>
      <c r="J19" s="1"/>
      <c r="K19" s="1"/>
      <c r="L19" s="1"/>
      <c r="M19" s="1"/>
      <c r="N19" s="1"/>
      <c r="O19" s="1"/>
      <c r="P19" s="1"/>
    </row>
    <row r="20" spans="2:16" x14ac:dyDescent="0.25">
      <c r="B20" s="3">
        <f t="shared" si="2"/>
        <v>2</v>
      </c>
      <c r="C20" s="3">
        <f t="shared" si="3"/>
        <v>150</v>
      </c>
      <c r="D20" s="6">
        <f t="shared" si="0"/>
        <v>1696.4497331296443</v>
      </c>
      <c r="E20" s="10">
        <f t="shared" si="1"/>
        <v>329.97308516755623</v>
      </c>
      <c r="F20" s="5"/>
      <c r="G20" s="1"/>
      <c r="H20" s="1"/>
      <c r="I20" s="1"/>
      <c r="J20" s="1"/>
      <c r="K20" s="1"/>
      <c r="L20" s="1"/>
      <c r="M20" s="1"/>
      <c r="N20" s="1"/>
      <c r="O20" s="1"/>
      <c r="P20" s="1"/>
    </row>
    <row r="21" spans="2:16" x14ac:dyDescent="0.25">
      <c r="B21" s="3">
        <f t="shared" si="2"/>
        <v>2.5</v>
      </c>
      <c r="C21" s="3">
        <f t="shared" si="3"/>
        <v>142.5</v>
      </c>
      <c r="D21" s="6">
        <f t="shared" si="0"/>
        <v>2064.9628726667197</v>
      </c>
      <c r="E21" s="10">
        <f t="shared" si="1"/>
        <v>329.97185679042445</v>
      </c>
      <c r="F21" s="5"/>
      <c r="G21" s="1"/>
      <c r="H21" s="1"/>
      <c r="I21" s="1"/>
      <c r="J21" s="1"/>
      <c r="K21" s="1"/>
      <c r="L21" s="1"/>
      <c r="M21" s="1"/>
      <c r="N21" s="1"/>
      <c r="O21" s="1"/>
      <c r="P21" s="1"/>
    </row>
    <row r="22" spans="2:16" x14ac:dyDescent="0.25">
      <c r="B22" s="3">
        <f t="shared" si="2"/>
        <v>3</v>
      </c>
      <c r="C22" s="3">
        <f t="shared" si="3"/>
        <v>135</v>
      </c>
      <c r="D22" s="6">
        <f t="shared" si="0"/>
        <v>2398.1572352676612</v>
      </c>
      <c r="E22" s="10">
        <f t="shared" si="1"/>
        <v>329.9707461425491</v>
      </c>
      <c r="F22" s="5"/>
      <c r="G22" s="1"/>
      <c r="H22" s="1"/>
      <c r="I22" s="1"/>
      <c r="J22" s="1"/>
      <c r="K22" s="1"/>
      <c r="L22" s="1"/>
      <c r="M22" s="1"/>
      <c r="N22" s="1"/>
      <c r="O22" s="1"/>
      <c r="P22" s="1"/>
    </row>
    <row r="23" spans="2:16" x14ac:dyDescent="0.25">
      <c r="B23" s="3">
        <f t="shared" si="2"/>
        <v>3.5</v>
      </c>
      <c r="C23" s="3">
        <f t="shared" si="3"/>
        <v>127.5</v>
      </c>
      <c r="D23" s="6">
        <f t="shared" si="0"/>
        <v>2690.3339207125891</v>
      </c>
      <c r="E23" s="10">
        <f t="shared" si="1"/>
        <v>329.9697722202643</v>
      </c>
      <c r="F23" s="5"/>
      <c r="G23" s="1"/>
      <c r="H23" s="1"/>
      <c r="I23" s="1"/>
      <c r="J23" s="1"/>
      <c r="K23" s="1"/>
      <c r="L23" s="1"/>
      <c r="M23" s="1"/>
      <c r="N23" s="1"/>
      <c r="O23" s="1"/>
      <c r="P23" s="1"/>
    </row>
    <row r="24" spans="2:16" x14ac:dyDescent="0.25">
      <c r="B24" s="3">
        <f t="shared" si="2"/>
        <v>4</v>
      </c>
      <c r="C24" s="3">
        <f t="shared" si="3"/>
        <v>120</v>
      </c>
      <c r="D24" s="6">
        <f t="shared" si="0"/>
        <v>2936.4955882184008</v>
      </c>
      <c r="E24" s="10">
        <f t="shared" si="1"/>
        <v>329.96895168137263</v>
      </c>
      <c r="F24" s="5"/>
      <c r="G24" s="1"/>
      <c r="H24" s="1"/>
      <c r="I24" s="1"/>
      <c r="J24" s="1"/>
      <c r="K24" s="1"/>
      <c r="L24" s="1"/>
      <c r="M24" s="1"/>
      <c r="N24" s="1"/>
      <c r="O24" s="1"/>
      <c r="P24" s="1"/>
    </row>
    <row r="25" spans="2:16" x14ac:dyDescent="0.25">
      <c r="B25" s="3">
        <f t="shared" si="2"/>
        <v>4.5</v>
      </c>
      <c r="C25" s="3">
        <f t="shared" si="3"/>
        <v>112.5</v>
      </c>
      <c r="D25" s="6">
        <f t="shared" si="0"/>
        <v>3132.4319301132527</v>
      </c>
      <c r="E25" s="10">
        <f t="shared" si="1"/>
        <v>329.96829856023299</v>
      </c>
      <c r="F25" s="5"/>
      <c r="G25" s="1"/>
      <c r="H25" s="1"/>
      <c r="I25" s="1"/>
      <c r="J25" s="1"/>
      <c r="K25" s="1"/>
      <c r="L25" s="1"/>
      <c r="M25" s="1"/>
      <c r="N25" s="1"/>
      <c r="O25" s="1"/>
      <c r="P25" s="1"/>
    </row>
    <row r="26" spans="2:16" x14ac:dyDescent="0.25">
      <c r="B26" s="3">
        <f t="shared" si="2"/>
        <v>5</v>
      </c>
      <c r="C26" s="3">
        <f t="shared" si="3"/>
        <v>105</v>
      </c>
      <c r="D26" s="6">
        <f t="shared" si="0"/>
        <v>3274.7916842293489</v>
      </c>
      <c r="E26" s="10">
        <f t="shared" si="1"/>
        <v>329.96782402771925</v>
      </c>
      <c r="F26" s="5"/>
      <c r="G26" s="1"/>
      <c r="H26" s="1"/>
      <c r="I26" s="1"/>
      <c r="J26" s="1"/>
      <c r="K26" s="1"/>
      <c r="L26" s="1"/>
      <c r="M26" s="1"/>
      <c r="N26" s="1"/>
      <c r="O26" s="1"/>
      <c r="P26" s="1"/>
    </row>
    <row r="27" spans="2:16" x14ac:dyDescent="0.25">
      <c r="B27" s="3">
        <f t="shared" si="2"/>
        <v>5.5</v>
      </c>
      <c r="C27" s="3">
        <f t="shared" si="3"/>
        <v>97.5</v>
      </c>
      <c r="D27" s="6">
        <f t="shared" si="0"/>
        <v>3361.1399533262302</v>
      </c>
      <c r="E27" s="10">
        <f t="shared" si="1"/>
        <v>329.96753620015556</v>
      </c>
      <c r="F27" s="5"/>
      <c r="G27" s="1"/>
      <c r="H27" s="1"/>
      <c r="I27" s="1"/>
      <c r="J27" s="1"/>
      <c r="K27" s="1"/>
      <c r="L27" s="1"/>
      <c r="M27" s="1"/>
      <c r="N27" s="1"/>
      <c r="O27" s="1"/>
      <c r="P27" s="1"/>
    </row>
    <row r="28" spans="2:16" x14ac:dyDescent="0.25">
      <c r="B28" s="3">
        <f t="shared" si="2"/>
        <v>6</v>
      </c>
      <c r="C28" s="3">
        <f t="shared" si="3"/>
        <v>90</v>
      </c>
      <c r="D28" s="6">
        <f t="shared" si="0"/>
        <v>3389.9998511627809</v>
      </c>
      <c r="E28" s="10">
        <f t="shared" si="1"/>
        <v>329.96744000049608</v>
      </c>
      <c r="F28" s="5"/>
      <c r="G28" s="1"/>
      <c r="H28" s="1"/>
      <c r="I28" s="1"/>
      <c r="J28" s="1"/>
      <c r="K28" s="1"/>
      <c r="L28" s="1"/>
      <c r="M28" s="1"/>
      <c r="N28" s="1"/>
      <c r="O28" s="1"/>
      <c r="P28" s="1"/>
    </row>
    <row r="29" spans="2:16" x14ac:dyDescent="0.25">
      <c r="B29" s="3">
        <f t="shared" si="2"/>
        <v>6.5</v>
      </c>
      <c r="C29" s="3">
        <f>(180-(B29/24)*360)</f>
        <v>82.5</v>
      </c>
      <c r="D29" s="6">
        <f t="shared" si="0"/>
        <v>3360.8777629105803</v>
      </c>
      <c r="E29" s="10">
        <f t="shared" si="1"/>
        <v>329.96753707412364</v>
      </c>
      <c r="F29" s="5"/>
      <c r="G29" s="1"/>
      <c r="H29" s="1"/>
      <c r="I29" s="1"/>
      <c r="J29" s="1"/>
      <c r="K29" s="1"/>
      <c r="L29" s="1"/>
      <c r="M29" s="1"/>
      <c r="N29" s="1"/>
      <c r="O29" s="1"/>
      <c r="P29" s="1"/>
    </row>
    <row r="30" spans="2:16" x14ac:dyDescent="0.25">
      <c r="B30" s="3">
        <f t="shared" si="2"/>
        <v>7</v>
      </c>
      <c r="C30" s="3">
        <f>(180-(B30/24)*360)</f>
        <v>75</v>
      </c>
      <c r="D30" s="6">
        <f t="shared" si="0"/>
        <v>3274.2717878587282</v>
      </c>
      <c r="E30" s="10">
        <f t="shared" si="1"/>
        <v>329.96782576070717</v>
      </c>
      <c r="F30" s="5"/>
      <c r="G30" s="1"/>
      <c r="H30" s="1"/>
      <c r="I30" s="1"/>
      <c r="J30" s="1"/>
      <c r="K30" s="1"/>
      <c r="L30" s="1"/>
      <c r="M30" s="1"/>
      <c r="N30" s="1"/>
      <c r="O30" s="1"/>
      <c r="P30" s="1"/>
    </row>
    <row r="31" spans="2:16" x14ac:dyDescent="0.25">
      <c r="B31" s="3">
        <f t="shared" si="2"/>
        <v>7.5</v>
      </c>
      <c r="C31" s="3">
        <f t="shared" ref="C31:C64" si="4">(180-(B31/24)*360)</f>
        <v>67.5</v>
      </c>
      <c r="D31" s="6">
        <f t="shared" si="0"/>
        <v>3131.6632200075583</v>
      </c>
      <c r="E31" s="10">
        <f t="shared" si="1"/>
        <v>329.9683011226</v>
      </c>
      <c r="F31" s="5"/>
      <c r="G31" s="1"/>
      <c r="H31" s="1"/>
      <c r="I31" s="1"/>
      <c r="J31" s="1"/>
      <c r="K31" s="1"/>
      <c r="L31" s="1"/>
      <c r="M31" s="1"/>
      <c r="N31" s="1"/>
      <c r="O31" s="1"/>
      <c r="P31" s="1"/>
    </row>
    <row r="32" spans="2:16" x14ac:dyDescent="0.25">
      <c r="B32" s="3">
        <f t="shared" si="2"/>
        <v>8</v>
      </c>
      <c r="C32" s="3">
        <f t="shared" si="4"/>
        <v>60</v>
      </c>
      <c r="D32" s="6">
        <f t="shared" si="0"/>
        <v>2935.4912122657197</v>
      </c>
      <c r="E32" s="10">
        <f t="shared" si="1"/>
        <v>329.96895502929243</v>
      </c>
      <c r="F32" s="5"/>
      <c r="G32" s="1"/>
      <c r="H32" s="1"/>
      <c r="I32" s="1"/>
      <c r="J32" s="1"/>
      <c r="K32" s="1"/>
      <c r="L32" s="1"/>
      <c r="M32" s="1"/>
      <c r="N32" s="1"/>
      <c r="O32" s="1"/>
      <c r="P32" s="1"/>
    </row>
    <row r="33" spans="2:16" x14ac:dyDescent="0.25">
      <c r="B33" s="3">
        <f t="shared" si="2"/>
        <v>8.5</v>
      </c>
      <c r="C33" s="3">
        <f t="shared" si="4"/>
        <v>52.5</v>
      </c>
      <c r="D33" s="6">
        <f t="shared" si="0"/>
        <v>2689.111057589932</v>
      </c>
      <c r="E33" s="10">
        <f t="shared" si="1"/>
        <v>329.96977629647466</v>
      </c>
      <c r="F33" s="5"/>
      <c r="G33" s="1"/>
      <c r="H33" s="1"/>
      <c r="I33" s="1"/>
      <c r="J33" s="1"/>
      <c r="K33" s="1"/>
      <c r="L33" s="1"/>
      <c r="M33" s="1"/>
      <c r="N33" s="1"/>
      <c r="O33" s="1"/>
      <c r="P33" s="1"/>
    </row>
    <row r="34" spans="2:16" x14ac:dyDescent="0.25">
      <c r="B34" s="3">
        <f t="shared" si="2"/>
        <v>9</v>
      </c>
      <c r="C34" s="3">
        <f t="shared" si="4"/>
        <v>45</v>
      </c>
      <c r="D34" s="6">
        <f t="shared" si="0"/>
        <v>2396.7368006197726</v>
      </c>
      <c r="E34" s="10">
        <f t="shared" si="1"/>
        <v>329.97075087733123</v>
      </c>
      <c r="F34" s="5"/>
      <c r="G34" s="1"/>
      <c r="H34" s="1"/>
      <c r="I34" s="1"/>
      <c r="J34" s="1"/>
      <c r="K34" s="1"/>
      <c r="L34" s="1"/>
      <c r="M34" s="1"/>
      <c r="N34" s="1"/>
      <c r="O34" s="1"/>
      <c r="P34" s="1"/>
    </row>
    <row r="35" spans="2:16" x14ac:dyDescent="0.25">
      <c r="B35" s="3">
        <f t="shared" si="2"/>
        <v>9.5</v>
      </c>
      <c r="C35" s="3">
        <f t="shared" si="4"/>
        <v>37.5</v>
      </c>
      <c r="D35" s="6">
        <f t="shared" si="0"/>
        <v>2063.3691613684105</v>
      </c>
      <c r="E35" s="10">
        <f t="shared" si="1"/>
        <v>329.97186210279546</v>
      </c>
      <c r="F35" s="5"/>
      <c r="G35" s="1"/>
      <c r="H35" s="1"/>
      <c r="I35" s="1"/>
      <c r="J35" s="1"/>
      <c r="K35" s="1"/>
      <c r="L35" s="1"/>
      <c r="M35" s="1"/>
      <c r="N35" s="1"/>
      <c r="O35" s="1"/>
      <c r="P35" s="1"/>
    </row>
    <row r="36" spans="2:16" x14ac:dyDescent="0.25">
      <c r="B36" s="3">
        <f>(B35+0.5)</f>
        <v>10</v>
      </c>
      <c r="C36" s="3">
        <f t="shared" si="4"/>
        <v>30</v>
      </c>
      <c r="D36" s="6">
        <f t="shared" si="0"/>
        <v>1694.7100037503485</v>
      </c>
      <c r="E36" s="10">
        <f t="shared" si="1"/>
        <v>329.97309096665418</v>
      </c>
      <c r="F36" s="5"/>
      <c r="G36" s="1"/>
      <c r="H36" s="1"/>
      <c r="I36" s="1"/>
      <c r="J36" s="1"/>
      <c r="K36" s="1"/>
      <c r="L36" s="1"/>
      <c r="M36" s="1"/>
      <c r="N36" s="1"/>
      <c r="O36" s="1"/>
      <c r="P36" s="1"/>
    </row>
    <row r="37" spans="2:16" x14ac:dyDescent="0.25">
      <c r="B37" s="3">
        <f t="shared" si="2"/>
        <v>10.5</v>
      </c>
      <c r="C37" s="3">
        <f t="shared" si="4"/>
        <v>22.5</v>
      </c>
      <c r="D37" s="6">
        <f t="shared" si="0"/>
        <v>1297.0648118620436</v>
      </c>
      <c r="E37" s="10">
        <f t="shared" si="1"/>
        <v>329.97441645062713</v>
      </c>
      <c r="F37" s="5"/>
      <c r="G37" s="1"/>
      <c r="H37" s="1"/>
      <c r="I37" s="1"/>
      <c r="J37" s="1"/>
      <c r="K37" s="1"/>
      <c r="L37" s="1"/>
      <c r="M37" s="1"/>
      <c r="N37" s="1"/>
      <c r="O37" s="1"/>
      <c r="P37" s="1"/>
    </row>
    <row r="38" spans="2:16" x14ac:dyDescent="0.25">
      <c r="B38" s="3">
        <f t="shared" si="2"/>
        <v>11</v>
      </c>
      <c r="C38" s="3">
        <f t="shared" si="4"/>
        <v>15</v>
      </c>
      <c r="D38" s="6">
        <f t="shared" si="0"/>
        <v>877.23484204467843</v>
      </c>
      <c r="E38" s="10">
        <f t="shared" si="1"/>
        <v>329.97581588385987</v>
      </c>
      <c r="F38" s="5"/>
      <c r="G38" s="1"/>
      <c r="H38" s="1"/>
      <c r="I38" s="1"/>
      <c r="J38" s="1"/>
      <c r="K38" s="1"/>
      <c r="L38" s="1"/>
      <c r="M38" s="1"/>
      <c r="N38" s="1"/>
      <c r="O38" s="1"/>
      <c r="P38" s="1"/>
    </row>
    <row r="39" spans="2:16" x14ac:dyDescent="0.25">
      <c r="B39" s="3">
        <f t="shared" si="2"/>
        <v>11.5</v>
      </c>
      <c r="C39" s="3">
        <f t="shared" si="4"/>
        <v>7.5</v>
      </c>
      <c r="D39" s="6">
        <f t="shared" si="0"/>
        <v>442.40079534201283</v>
      </c>
      <c r="E39" s="10">
        <f t="shared" si="1"/>
        <v>329.9772653306822</v>
      </c>
      <c r="F39" s="5"/>
      <c r="G39" s="1"/>
      <c r="H39" s="1"/>
      <c r="I39" s="1"/>
      <c r="J39" s="1"/>
      <c r="K39" s="1"/>
      <c r="L39" s="1"/>
      <c r="M39" s="1"/>
      <c r="N39" s="1"/>
      <c r="O39" s="1"/>
      <c r="P39" s="1"/>
    </row>
    <row r="40" spans="2:16" x14ac:dyDescent="0.25">
      <c r="B40" s="3">
        <f t="shared" si="2"/>
        <v>12</v>
      </c>
      <c r="C40" s="3">
        <f t="shared" si="4"/>
        <v>0</v>
      </c>
      <c r="D40" s="6">
        <f t="shared" si="0"/>
        <v>0</v>
      </c>
      <c r="E40" s="10">
        <f t="shared" si="1"/>
        <v>329.97874000000002</v>
      </c>
      <c r="F40" s="5"/>
      <c r="G40" s="1"/>
      <c r="H40" s="1"/>
      <c r="I40" s="1"/>
      <c r="J40" s="1"/>
      <c r="K40" s="1"/>
      <c r="L40" s="1"/>
      <c r="M40" s="1"/>
      <c r="N40" s="1"/>
      <c r="O40" s="1"/>
      <c r="P40" s="1"/>
    </row>
    <row r="41" spans="2:16" x14ac:dyDescent="0.25">
      <c r="B41" s="3">
        <f t="shared" si="2"/>
        <v>12.5</v>
      </c>
      <c r="C41" s="3">
        <f t="shared" si="4"/>
        <v>-7.5</v>
      </c>
      <c r="D41" s="6">
        <f t="shared" si="0"/>
        <v>-442.40079534201283</v>
      </c>
      <c r="E41" s="10">
        <f t="shared" si="1"/>
        <v>329.98021466931777</v>
      </c>
      <c r="F41" s="5"/>
      <c r="G41" s="1"/>
      <c r="H41" s="1"/>
      <c r="I41" s="1"/>
      <c r="J41" s="1"/>
      <c r="K41" s="1"/>
      <c r="L41" s="1"/>
      <c r="M41" s="1"/>
      <c r="N41" s="1"/>
      <c r="O41" s="1"/>
      <c r="P41" s="1"/>
    </row>
    <row r="42" spans="2:16" x14ac:dyDescent="0.25">
      <c r="B42" s="3">
        <f t="shared" si="2"/>
        <v>13</v>
      </c>
      <c r="C42" s="3">
        <f t="shared" si="4"/>
        <v>-15</v>
      </c>
      <c r="D42" s="6">
        <f t="shared" si="0"/>
        <v>-877.23484204467843</v>
      </c>
      <c r="E42" s="10">
        <f t="shared" si="1"/>
        <v>329.98166411614017</v>
      </c>
      <c r="F42" s="5"/>
      <c r="G42" s="1"/>
      <c r="H42" s="1"/>
      <c r="I42" s="1"/>
      <c r="J42" s="1"/>
      <c r="K42" s="1"/>
      <c r="L42" s="1"/>
      <c r="M42" s="1"/>
      <c r="N42" s="1"/>
      <c r="O42" s="1"/>
      <c r="P42" s="1"/>
    </row>
    <row r="43" spans="2:16" x14ac:dyDescent="0.25">
      <c r="B43" s="3">
        <f t="shared" si="2"/>
        <v>13.5</v>
      </c>
      <c r="C43" s="3">
        <f t="shared" si="4"/>
        <v>-22.5</v>
      </c>
      <c r="D43" s="6">
        <f t="shared" si="0"/>
        <v>-1297.0648118620436</v>
      </c>
      <c r="E43" s="10">
        <f t="shared" si="1"/>
        <v>329.98306354937284</v>
      </c>
      <c r="F43" s="5"/>
      <c r="G43" s="1"/>
      <c r="H43" s="1"/>
      <c r="I43" s="1"/>
      <c r="J43" s="1"/>
      <c r="K43" s="1"/>
      <c r="L43" s="1"/>
      <c r="M43" s="1"/>
      <c r="N43" s="1"/>
      <c r="O43" s="1"/>
      <c r="P43" s="1"/>
    </row>
    <row r="44" spans="2:16" x14ac:dyDescent="0.25">
      <c r="B44" s="3">
        <f t="shared" si="2"/>
        <v>14</v>
      </c>
      <c r="C44" s="3">
        <f t="shared" si="4"/>
        <v>-30</v>
      </c>
      <c r="D44" s="6">
        <f t="shared" si="0"/>
        <v>-1694.7100037503485</v>
      </c>
      <c r="E44" s="10">
        <f t="shared" si="1"/>
        <v>329.98438903334585</v>
      </c>
      <c r="F44" s="5"/>
      <c r="G44" s="1"/>
      <c r="H44" s="1"/>
      <c r="I44" s="1"/>
      <c r="J44" s="1"/>
      <c r="K44" s="1"/>
      <c r="L44" s="1"/>
      <c r="M44" s="1"/>
      <c r="N44" s="1"/>
      <c r="O44" s="1"/>
      <c r="P44" s="1"/>
    </row>
    <row r="45" spans="2:16" x14ac:dyDescent="0.25">
      <c r="B45" s="3">
        <f t="shared" si="2"/>
        <v>14.5</v>
      </c>
      <c r="C45" s="3">
        <f t="shared" si="4"/>
        <v>-37.5</v>
      </c>
      <c r="D45" s="6">
        <f t="shared" si="0"/>
        <v>-2063.3691613684105</v>
      </c>
      <c r="E45" s="10">
        <f t="shared" si="1"/>
        <v>329.98561789720458</v>
      </c>
      <c r="F45" s="5"/>
      <c r="G45" s="1"/>
      <c r="H45" s="1"/>
      <c r="I45" s="1"/>
      <c r="J45" s="1"/>
      <c r="K45" s="1"/>
      <c r="L45" s="1"/>
      <c r="M45" s="1"/>
      <c r="N45" s="1"/>
      <c r="O45" s="1"/>
      <c r="P45" s="1"/>
    </row>
    <row r="46" spans="2:16" x14ac:dyDescent="0.25">
      <c r="B46" s="3">
        <f t="shared" si="2"/>
        <v>15</v>
      </c>
      <c r="C46" s="3">
        <f t="shared" si="4"/>
        <v>-45</v>
      </c>
      <c r="D46" s="6">
        <f t="shared" si="0"/>
        <v>-2396.7368006197726</v>
      </c>
      <c r="E46" s="10">
        <f t="shared" si="1"/>
        <v>329.98672912266875</v>
      </c>
      <c r="F46" s="5"/>
      <c r="G46" s="1"/>
      <c r="H46" s="1"/>
      <c r="I46" s="1"/>
      <c r="J46" s="1"/>
      <c r="K46" s="1"/>
      <c r="L46" s="1"/>
      <c r="M46" s="1"/>
      <c r="N46" s="1"/>
      <c r="O46" s="1"/>
      <c r="P46" s="1"/>
    </row>
    <row r="47" spans="2:16" x14ac:dyDescent="0.25">
      <c r="B47" s="3">
        <f t="shared" si="2"/>
        <v>15.5</v>
      </c>
      <c r="C47" s="3">
        <f t="shared" si="4"/>
        <v>-52.5</v>
      </c>
      <c r="D47" s="6">
        <f t="shared" si="0"/>
        <v>-2689.111057589932</v>
      </c>
      <c r="E47" s="10">
        <f t="shared" si="1"/>
        <v>329.98770370352531</v>
      </c>
      <c r="F47" s="5"/>
      <c r="G47" s="1"/>
      <c r="H47" s="1"/>
      <c r="I47" s="1"/>
      <c r="J47" s="1"/>
      <c r="K47" s="1"/>
      <c r="L47" s="1"/>
      <c r="M47" s="1"/>
      <c r="N47" s="1"/>
      <c r="O47" s="1"/>
      <c r="P47" s="1"/>
    </row>
    <row r="48" spans="2:16" x14ac:dyDescent="0.25">
      <c r="B48" s="3">
        <f t="shared" si="2"/>
        <v>16</v>
      </c>
      <c r="C48" s="3">
        <f t="shared" si="4"/>
        <v>-60</v>
      </c>
      <c r="D48" s="6">
        <f t="shared" si="0"/>
        <v>-2935.4912122657197</v>
      </c>
      <c r="E48" s="10">
        <f t="shared" si="1"/>
        <v>329.98852497070754</v>
      </c>
      <c r="F48" s="5"/>
      <c r="G48" s="1"/>
      <c r="H48" s="1"/>
      <c r="I48" s="1"/>
      <c r="J48" s="1"/>
      <c r="K48" s="1"/>
      <c r="L48" s="1"/>
      <c r="M48" s="1"/>
      <c r="N48" s="1"/>
      <c r="O48" s="1"/>
      <c r="P48" s="1"/>
    </row>
    <row r="49" spans="2:16" x14ac:dyDescent="0.25">
      <c r="B49" s="3">
        <f t="shared" si="2"/>
        <v>16.5</v>
      </c>
      <c r="C49" s="3">
        <f t="shared" si="4"/>
        <v>-67.5</v>
      </c>
      <c r="D49" s="6">
        <f t="shared" si="0"/>
        <v>-3131.6632200075583</v>
      </c>
      <c r="E49" s="10">
        <f t="shared" si="1"/>
        <v>329.98917887740004</v>
      </c>
      <c r="F49" s="5"/>
      <c r="G49" s="1"/>
      <c r="H49" s="1"/>
      <c r="I49" s="1"/>
      <c r="J49" s="1"/>
      <c r="K49" s="1"/>
      <c r="L49" s="1"/>
      <c r="M49" s="1"/>
      <c r="N49" s="1"/>
      <c r="O49" s="1"/>
      <c r="P49" s="1"/>
    </row>
    <row r="50" spans="2:16" x14ac:dyDescent="0.25">
      <c r="B50" s="3">
        <f t="shared" si="2"/>
        <v>17</v>
      </c>
      <c r="C50" s="3">
        <f t="shared" si="4"/>
        <v>-75</v>
      </c>
      <c r="D50" s="6">
        <f t="shared" si="0"/>
        <v>-3274.2717878587282</v>
      </c>
      <c r="E50" s="10">
        <f t="shared" si="1"/>
        <v>329.98965423929286</v>
      </c>
      <c r="F50" s="5"/>
      <c r="G50" s="1"/>
      <c r="H50" s="1"/>
      <c r="I50" s="1"/>
      <c r="J50" s="1"/>
      <c r="K50" s="1"/>
      <c r="L50" s="1"/>
      <c r="M50" s="1"/>
      <c r="N50" s="1"/>
      <c r="O50" s="1"/>
      <c r="P50" s="1"/>
    </row>
    <row r="51" spans="2:16" x14ac:dyDescent="0.25">
      <c r="B51" s="3">
        <f t="shared" si="2"/>
        <v>17.5</v>
      </c>
      <c r="C51" s="3">
        <f t="shared" si="4"/>
        <v>-82.5</v>
      </c>
      <c r="D51" s="6">
        <f t="shared" si="0"/>
        <v>-3360.8777629105803</v>
      </c>
      <c r="E51" s="10">
        <f t="shared" si="1"/>
        <v>329.98994292587639</v>
      </c>
      <c r="F51" s="5"/>
      <c r="G51" s="1"/>
      <c r="H51" s="1"/>
      <c r="I51" s="1"/>
      <c r="J51" s="1"/>
      <c r="K51" s="1"/>
      <c r="L51" s="1"/>
      <c r="M51" s="1"/>
      <c r="N51" s="1"/>
      <c r="O51" s="1"/>
      <c r="P51" s="1"/>
    </row>
    <row r="52" spans="2:16" x14ac:dyDescent="0.25">
      <c r="B52" s="3">
        <f t="shared" si="2"/>
        <v>18</v>
      </c>
      <c r="C52" s="3">
        <f t="shared" si="4"/>
        <v>-90</v>
      </c>
      <c r="D52" s="6">
        <f t="shared" si="0"/>
        <v>-3389.9998511627809</v>
      </c>
      <c r="E52" s="10">
        <f t="shared" si="1"/>
        <v>329.99003999950389</v>
      </c>
      <c r="F52" s="5"/>
      <c r="G52" s="1"/>
      <c r="H52" s="1"/>
      <c r="I52" s="1"/>
      <c r="J52" s="1"/>
      <c r="K52" s="1"/>
      <c r="L52" s="1"/>
      <c r="M52" s="1"/>
      <c r="N52" s="1"/>
      <c r="O52" s="1"/>
      <c r="P52" s="1"/>
    </row>
    <row r="53" spans="2:16" x14ac:dyDescent="0.25">
      <c r="B53" s="3">
        <f t="shared" si="2"/>
        <v>18.5</v>
      </c>
      <c r="C53" s="3">
        <f t="shared" si="4"/>
        <v>-97.5</v>
      </c>
      <c r="D53" s="6">
        <f t="shared" si="0"/>
        <v>-3361.1399533262302</v>
      </c>
      <c r="E53" s="10">
        <f t="shared" si="1"/>
        <v>329.98994379984441</v>
      </c>
      <c r="F53" s="5"/>
      <c r="G53" s="1"/>
      <c r="H53" s="1"/>
      <c r="I53" s="1"/>
      <c r="J53" s="1"/>
      <c r="K53" s="1"/>
      <c r="L53" s="1"/>
      <c r="M53" s="1"/>
      <c r="N53" s="1"/>
      <c r="O53" s="1"/>
      <c r="P53" s="1"/>
    </row>
    <row r="54" spans="2:16" x14ac:dyDescent="0.25">
      <c r="B54" s="3">
        <f t="shared" si="2"/>
        <v>19</v>
      </c>
      <c r="C54" s="3">
        <f t="shared" si="4"/>
        <v>-105</v>
      </c>
      <c r="D54" s="6">
        <f t="shared" si="0"/>
        <v>-3274.7916842293489</v>
      </c>
      <c r="E54" s="10">
        <f t="shared" si="1"/>
        <v>329.98965597228073</v>
      </c>
      <c r="F54" s="5"/>
      <c r="G54" s="1"/>
      <c r="H54" s="1"/>
      <c r="I54" s="1"/>
      <c r="J54" s="1"/>
      <c r="K54" s="1"/>
      <c r="L54" s="1"/>
      <c r="M54" s="1"/>
      <c r="N54" s="1"/>
      <c r="O54" s="1"/>
      <c r="P54" s="1"/>
    </row>
    <row r="55" spans="2:16" x14ac:dyDescent="0.25">
      <c r="B55" s="3">
        <f t="shared" si="2"/>
        <v>19.5</v>
      </c>
      <c r="C55" s="3">
        <f t="shared" si="4"/>
        <v>-112.5</v>
      </c>
      <c r="D55" s="6">
        <f t="shared" si="0"/>
        <v>-3132.4319301132527</v>
      </c>
      <c r="E55" s="10">
        <f t="shared" si="1"/>
        <v>329.98918143976704</v>
      </c>
      <c r="F55" s="5"/>
      <c r="G55" s="1"/>
      <c r="H55" s="1"/>
      <c r="I55" s="1"/>
      <c r="J55" s="1"/>
      <c r="K55" s="1"/>
      <c r="L55" s="1"/>
      <c r="M55" s="1"/>
      <c r="N55" s="1"/>
      <c r="O55" s="1"/>
      <c r="P55" s="1"/>
    </row>
    <row r="56" spans="2:16" x14ac:dyDescent="0.25">
      <c r="B56" s="3">
        <f t="shared" si="2"/>
        <v>20</v>
      </c>
      <c r="C56" s="3">
        <f t="shared" si="4"/>
        <v>-120</v>
      </c>
      <c r="D56" s="6">
        <f t="shared" si="0"/>
        <v>-2936.4955882184008</v>
      </c>
      <c r="E56" s="10">
        <f t="shared" si="1"/>
        <v>329.9885283186274</v>
      </c>
      <c r="F56" s="5"/>
      <c r="G56" s="1"/>
      <c r="H56" s="1"/>
      <c r="I56" s="1"/>
      <c r="J56" s="1"/>
      <c r="K56" s="1"/>
      <c r="L56" s="1"/>
      <c r="M56" s="1"/>
      <c r="N56" s="1"/>
      <c r="O56" s="1"/>
      <c r="P56" s="1"/>
    </row>
    <row r="57" spans="2:16" x14ac:dyDescent="0.25">
      <c r="B57" s="3">
        <f t="shared" si="2"/>
        <v>20.5</v>
      </c>
      <c r="C57" s="3">
        <f t="shared" si="4"/>
        <v>-127.5</v>
      </c>
      <c r="D57" s="6">
        <f t="shared" si="0"/>
        <v>-2690.3339207125891</v>
      </c>
      <c r="E57" s="10">
        <f t="shared" si="1"/>
        <v>329.98770777973573</v>
      </c>
      <c r="F57" s="5"/>
      <c r="G57" s="1"/>
      <c r="H57" s="1"/>
      <c r="I57" s="1"/>
      <c r="J57" s="1"/>
      <c r="K57" s="1"/>
      <c r="L57" s="1"/>
      <c r="M57" s="1"/>
      <c r="N57" s="1"/>
      <c r="O57" s="1"/>
      <c r="P57" s="1"/>
    </row>
    <row r="58" spans="2:16" x14ac:dyDescent="0.25">
      <c r="B58" s="3">
        <f t="shared" si="2"/>
        <v>21</v>
      </c>
      <c r="C58" s="3">
        <f t="shared" si="4"/>
        <v>-135</v>
      </c>
      <c r="D58" s="6">
        <f t="shared" si="0"/>
        <v>-2398.1572352676612</v>
      </c>
      <c r="E58" s="10">
        <f t="shared" si="1"/>
        <v>329.98673385745087</v>
      </c>
      <c r="F58" s="5"/>
      <c r="G58" s="1"/>
      <c r="H58" s="1"/>
      <c r="I58" s="1"/>
      <c r="J58" s="1"/>
      <c r="K58" s="1"/>
      <c r="L58" s="1"/>
      <c r="M58" s="1"/>
      <c r="N58" s="1"/>
      <c r="O58" s="1"/>
      <c r="P58" s="1"/>
    </row>
    <row r="59" spans="2:16" x14ac:dyDescent="0.25">
      <c r="B59" s="3">
        <f t="shared" si="2"/>
        <v>21.5</v>
      </c>
      <c r="C59" s="3">
        <f t="shared" si="4"/>
        <v>-142.5</v>
      </c>
      <c r="D59" s="6">
        <f t="shared" si="0"/>
        <v>-2064.9628726667197</v>
      </c>
      <c r="E59" s="10">
        <f t="shared" si="1"/>
        <v>329.98562320957558</v>
      </c>
      <c r="F59" s="5"/>
      <c r="G59" s="1"/>
      <c r="H59" s="1"/>
      <c r="I59" s="1"/>
      <c r="J59" s="1"/>
      <c r="K59" s="1"/>
      <c r="L59" s="1"/>
      <c r="M59" s="1"/>
      <c r="N59" s="1"/>
      <c r="O59" s="1"/>
      <c r="P59" s="1"/>
    </row>
    <row r="60" spans="2:16" x14ac:dyDescent="0.25">
      <c r="B60" s="3">
        <f t="shared" si="2"/>
        <v>22</v>
      </c>
      <c r="C60" s="3">
        <f t="shared" si="4"/>
        <v>-150</v>
      </c>
      <c r="D60" s="6">
        <f t="shared" si="0"/>
        <v>-1696.4497331296443</v>
      </c>
      <c r="E60" s="10">
        <f t="shared" si="1"/>
        <v>329.98439483244374</v>
      </c>
      <c r="F60" s="5"/>
      <c r="G60" s="1"/>
      <c r="H60" s="1"/>
      <c r="I60" s="1"/>
      <c r="J60" s="1"/>
      <c r="K60" s="1"/>
      <c r="L60" s="1"/>
      <c r="M60" s="1"/>
      <c r="N60" s="1"/>
      <c r="O60" s="1"/>
      <c r="P60" s="1"/>
    </row>
    <row r="61" spans="2:16" x14ac:dyDescent="0.25">
      <c r="B61" s="3">
        <f t="shared" si="2"/>
        <v>22.5</v>
      </c>
      <c r="C61" s="3">
        <f t="shared" si="4"/>
        <v>-157.5</v>
      </c>
      <c r="D61" s="6">
        <f t="shared" si="0"/>
        <v>-1298.9208032842428</v>
      </c>
      <c r="E61" s="10">
        <f t="shared" si="1"/>
        <v>329.98306973601092</v>
      </c>
      <c r="F61" s="5"/>
      <c r="G61" s="1"/>
      <c r="H61" s="1"/>
      <c r="I61" s="1"/>
      <c r="J61" s="1"/>
      <c r="K61" s="1"/>
      <c r="L61" s="1"/>
      <c r="M61" s="1"/>
      <c r="N61" s="1"/>
      <c r="O61" s="1"/>
      <c r="P61" s="1"/>
    </row>
    <row r="62" spans="2:16" x14ac:dyDescent="0.25">
      <c r="B62" s="3">
        <f t="shared" si="2"/>
        <v>23</v>
      </c>
      <c r="C62" s="3">
        <f t="shared" si="4"/>
        <v>-165</v>
      </c>
      <c r="D62" s="6">
        <f t="shared" si="0"/>
        <v>-879.17535094531274</v>
      </c>
      <c r="E62" s="10">
        <f t="shared" si="1"/>
        <v>329.98167058450315</v>
      </c>
      <c r="F62" s="5"/>
      <c r="G62" s="1"/>
      <c r="H62" s="1"/>
      <c r="I62" s="1"/>
      <c r="J62" s="1"/>
      <c r="K62" s="1"/>
      <c r="L62" s="1"/>
      <c r="M62" s="1"/>
      <c r="N62" s="1"/>
      <c r="O62" s="1"/>
      <c r="P62" s="1"/>
    </row>
    <row r="63" spans="2:16" x14ac:dyDescent="0.25">
      <c r="B63" s="3">
        <f t="shared" si="2"/>
        <v>23.5</v>
      </c>
      <c r="C63" s="3">
        <f t="shared" si="4"/>
        <v>-172.5</v>
      </c>
      <c r="D63" s="6">
        <f t="shared" si="0"/>
        <v>-444.39263158390781</v>
      </c>
      <c r="E63" s="10">
        <f t="shared" si="1"/>
        <v>329.98022130877195</v>
      </c>
      <c r="F63" s="5"/>
      <c r="G63" s="1"/>
      <c r="H63" s="1"/>
      <c r="I63" s="1"/>
      <c r="J63" s="1"/>
      <c r="K63" s="1"/>
      <c r="L63" s="1"/>
      <c r="M63" s="1"/>
      <c r="N63" s="1"/>
      <c r="O63" s="1"/>
      <c r="P63" s="1"/>
    </row>
    <row r="64" spans="2:16" x14ac:dyDescent="0.25">
      <c r="B64" s="3">
        <f t="shared" si="2"/>
        <v>24</v>
      </c>
      <c r="C64" s="3">
        <f t="shared" si="4"/>
        <v>-180</v>
      </c>
      <c r="D64" s="6">
        <f t="shared" si="0"/>
        <v>-2.0090955517871487</v>
      </c>
      <c r="E64" s="10">
        <f t="shared" si="1"/>
        <v>329.97874669698518</v>
      </c>
      <c r="F64" s="5"/>
      <c r="G64" s="1"/>
      <c r="H64" s="1"/>
      <c r="I64" s="1"/>
      <c r="J64" s="1"/>
      <c r="K64" s="1"/>
      <c r="L64" s="1"/>
      <c r="M64" s="1"/>
      <c r="N64" s="1"/>
      <c r="O64" s="1"/>
      <c r="P64" s="1"/>
    </row>
  </sheetData>
  <mergeCells count="6">
    <mergeCell ref="A4:F4"/>
    <mergeCell ref="I6:J6"/>
    <mergeCell ref="B8:D8"/>
    <mergeCell ref="I8:J8"/>
    <mergeCell ref="B12:F12"/>
    <mergeCell ref="B6:D6"/>
  </mergeCells>
  <pageMargins left="0.7" right="0.7" top="0.75" bottom="0.75" header="0.3" footer="0.3"/>
  <drawing r:id="rId1"/>
  <legacyDrawing r:id="rId2"/>
  <picture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1" r:id="rId4" name="Scroll Bar 3">
              <controlPr defaultSize="0" autoPict="0">
                <anchor moveWithCells="1">
                  <from>
                    <xdr:col>5</xdr:col>
                    <xdr:colOff>66675</xdr:colOff>
                    <xdr:row>4</xdr:row>
                    <xdr:rowOff>152400</xdr:rowOff>
                  </from>
                  <to>
                    <xdr:col>6</xdr:col>
                    <xdr:colOff>523875</xdr:colOff>
                    <xdr:row>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5" name="Scroll Bar 4">
              <controlPr defaultSize="0" autoPict="0">
                <anchor moveWithCells="1">
                  <from>
                    <xdr:col>5</xdr:col>
                    <xdr:colOff>76200</xdr:colOff>
                    <xdr:row>7</xdr:row>
                    <xdr:rowOff>47625</xdr:rowOff>
                  </from>
                  <to>
                    <xdr:col>6</xdr:col>
                    <xdr:colOff>533400</xdr:colOff>
                    <xdr:row>8</xdr:row>
                    <xdr:rowOff>66675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Introduction</vt:lpstr>
      <vt:lpstr>RoundTrip</vt:lpstr>
    </vt:vector>
  </TitlesOfParts>
  <Company>Hewlett-Packard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Sten</dc:creator>
  <cp:lastModifiedBy>Odenwald, Sten F. (GSFC-672.0)[ADNET SYSTEMS INC]</cp:lastModifiedBy>
  <dcterms:created xsi:type="dcterms:W3CDTF">2014-10-11T14:06:01Z</dcterms:created>
  <dcterms:modified xsi:type="dcterms:W3CDTF">2014-11-18T14:23:26Z</dcterms:modified>
</cp:coreProperties>
</file>